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865" windowHeight="6825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Leigh Rawlins</author>
  </authors>
  <commentList>
    <comment ref="U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subject to use for offices re offices
</t>
        </r>
      </text>
    </comment>
    <comment ref="J59" authorId="1">
      <text>
        <r>
          <rPr>
            <b/>
            <sz val="8"/>
            <rFont val="Tahoma"/>
            <family val="2"/>
          </rPr>
          <t>Leigh Rawlins:</t>
        </r>
        <r>
          <rPr>
            <sz val="8"/>
            <rFont val="Tahoma"/>
            <family val="2"/>
          </rPr>
          <t xml:space="preserve">
Paddock land
</t>
        </r>
      </text>
    </comment>
    <comment ref="P59" authorId="1">
      <text>
        <r>
          <rPr>
            <b/>
            <sz val="8"/>
            <rFont val="Tahoma"/>
            <family val="2"/>
          </rPr>
          <t>Leigh Rawlins:</t>
        </r>
        <r>
          <rPr>
            <sz val="8"/>
            <rFont val="Tahoma"/>
            <family val="2"/>
          </rPr>
          <t xml:space="preserve">
Paddock land</t>
        </r>
      </text>
    </comment>
    <comment ref="M54" authorId="1">
      <text>
        <r>
          <rPr>
            <b/>
            <sz val="8"/>
            <rFont val="Tahoma"/>
            <family val="2"/>
          </rPr>
          <t>Leigh Rawlins:</t>
        </r>
        <r>
          <rPr>
            <sz val="8"/>
            <rFont val="Tahoma"/>
            <family val="2"/>
          </rPr>
          <t xml:space="preserve">
Not Scott land re Lea Meadow</t>
        </r>
      </text>
    </comment>
  </commentList>
</comments>
</file>

<file path=xl/sharedStrings.xml><?xml version="1.0" encoding="utf-8"?>
<sst xmlns="http://schemas.openxmlformats.org/spreadsheetml/2006/main" count="281" uniqueCount="211">
  <si>
    <t>SON 3</t>
  </si>
  <si>
    <t>SON 1</t>
  </si>
  <si>
    <t>SON 2</t>
  </si>
  <si>
    <t>SON 4</t>
  </si>
  <si>
    <t>SON 5</t>
  </si>
  <si>
    <t>SON 6</t>
  </si>
  <si>
    <t>SON 7</t>
  </si>
  <si>
    <t>SON 8</t>
  </si>
  <si>
    <t>SON 9</t>
  </si>
  <si>
    <t>SON 11</t>
  </si>
  <si>
    <t>SON 12</t>
  </si>
  <si>
    <t>SON 13</t>
  </si>
  <si>
    <t>SON 14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</si>
  <si>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</si>
  <si>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</si>
  <si>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</si>
  <si>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</si>
  <si>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</si>
  <si>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</si>
  <si>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</si>
  <si>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</si>
  <si>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</si>
  <si>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</si>
  <si>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</si>
  <si>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</si>
  <si>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</si>
  <si>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</si>
  <si>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</si>
  <si>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</si>
  <si>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</si>
  <si>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</si>
  <si>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</si>
  <si>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</si>
  <si>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</si>
  <si>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</si>
  <si>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AA</t>
  </si>
  <si>
    <t>AB</t>
  </si>
  <si>
    <t>AC</t>
  </si>
  <si>
    <t>AD</t>
  </si>
  <si>
    <t>AE</t>
  </si>
  <si>
    <t>AF</t>
  </si>
  <si>
    <t>AG</t>
  </si>
  <si>
    <t>AH</t>
  </si>
  <si>
    <t>AJ</t>
  </si>
  <si>
    <t>AK</t>
  </si>
  <si>
    <t>TOTAL</t>
  </si>
  <si>
    <t>Overall Score</t>
  </si>
  <si>
    <t>SITE RANKING CRITERION</t>
  </si>
  <si>
    <t>Are there natural, or other obvious boundaries to the site?</t>
  </si>
  <si>
    <t>What is the planning history?</t>
  </si>
  <si>
    <t>?</t>
  </si>
  <si>
    <t>Yes</t>
  </si>
  <si>
    <t>No</t>
  </si>
  <si>
    <t>Part</t>
  </si>
  <si>
    <t>Memo: Any adverse planning history since 1980?</t>
  </si>
  <si>
    <t>(Potential B1 office development - estimated development land value in round £'000s)</t>
  </si>
  <si>
    <r>
      <t xml:space="preserve">Density per net hectare? </t>
    </r>
    <r>
      <rPr>
        <sz val="10"/>
        <color indexed="10"/>
        <rFont val="Arial"/>
        <family val="2"/>
      </rPr>
      <t>(Debate instances of low local density).</t>
    </r>
  </si>
  <si>
    <t>(Estimated developed land value at £250k per home x 30% land value - i.e. £75k per home. In round £'000s).</t>
  </si>
  <si>
    <t>(Estimated total development value. In round £'000s.)</t>
  </si>
  <si>
    <t>Sub-Total</t>
  </si>
  <si>
    <r>
      <t xml:space="preserve">(For background info. What is the value of this land in its existing use? In round £'000s) (GROSS space) </t>
    </r>
    <r>
      <rPr>
        <sz val="10"/>
        <color indexed="10"/>
        <rFont val="Arial"/>
        <family val="2"/>
      </rPr>
      <t>(Farmland/green @£18k, Paddock @ £25k per hectare).</t>
    </r>
  </si>
  <si>
    <r>
      <t xml:space="preserve">How many </t>
    </r>
    <r>
      <rPr>
        <b/>
        <sz val="10"/>
        <rFont val="Arial"/>
        <family val="2"/>
      </rPr>
      <t>homes</t>
    </r>
    <r>
      <rPr>
        <sz val="10"/>
        <rFont val="Arial"/>
        <family val="2"/>
      </rPr>
      <t xml:space="preserve"> can the site support? </t>
    </r>
    <r>
      <rPr>
        <sz val="10"/>
        <color indexed="10"/>
        <rFont val="Arial"/>
        <family val="2"/>
      </rPr>
      <t xml:space="preserve">(At 25 per net hectare (or less if it would otherwise conflict with the character of the area) </t>
    </r>
  </si>
  <si>
    <r>
      <t>Other recreation and leisure needs.</t>
    </r>
    <r>
      <rPr>
        <sz val="10"/>
        <color indexed="10"/>
        <rFont val="Arial"/>
        <family val="2"/>
      </rPr>
      <t>(ideally with parking/accessibility - potentially from another SON site)</t>
    </r>
  </si>
  <si>
    <t>Part 6</t>
  </si>
  <si>
    <t>Part 11</t>
  </si>
  <si>
    <r>
      <t xml:space="preserve">What is the likely </t>
    </r>
    <r>
      <rPr>
        <b/>
        <sz val="10"/>
        <rFont val="Arial"/>
        <family val="2"/>
      </rPr>
      <t>Net</t>
    </r>
    <r>
      <rPr>
        <sz val="10"/>
        <rFont val="Arial"/>
        <family val="2"/>
      </rPr>
      <t xml:space="preserve"> space (in </t>
    </r>
    <r>
      <rPr>
        <b/>
        <sz val="10"/>
        <rFont val="Arial"/>
        <family val="2"/>
      </rPr>
      <t>hectares</t>
    </r>
    <r>
      <rPr>
        <sz val="10"/>
        <rFont val="Arial"/>
        <family val="2"/>
      </rPr>
      <t>) of this site?</t>
    </r>
  </si>
  <si>
    <r>
      <t>Early estimate of potential Net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Gross</t>
    </r>
    <r>
      <rPr>
        <sz val="10"/>
        <rFont val="Arial"/>
        <family val="2"/>
      </rPr>
      <t xml:space="preserve"> hectares as a %</t>
    </r>
  </si>
  <si>
    <t>Ribbon or part only?</t>
  </si>
  <si>
    <t>Part 13</t>
  </si>
  <si>
    <t>JB Area re SODC S &amp; A</t>
  </si>
  <si>
    <t>Existing Use</t>
  </si>
  <si>
    <t>Gross Area per SHLAA or maximum offered</t>
  </si>
  <si>
    <t>Gross Area proposed for use</t>
  </si>
  <si>
    <r>
      <t>Early estimate of potential Net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Gross</t>
    </r>
    <r>
      <rPr>
        <sz val="10"/>
        <rFont val="Arial"/>
        <family val="2"/>
      </rPr>
      <t xml:space="preserve"> (proposed for use) hectares as a %</t>
    </r>
  </si>
  <si>
    <r>
      <t xml:space="preserve">Density per NET hectare? </t>
    </r>
    <r>
      <rPr>
        <sz val="10"/>
        <color indexed="10"/>
        <rFont val="Arial"/>
        <family val="2"/>
      </rPr>
      <t>(Debate instances of low local density).</t>
    </r>
  </si>
  <si>
    <t>JB - Density per Gross (maximum site offered) Area at ?? 25 dph</t>
  </si>
  <si>
    <t>JB - "Potential" homes/dwellings (Gross area offered by Gross density)………NOTE IMPROBABLE ANSWER!!!!!</t>
  </si>
  <si>
    <t>Grade of Agricultural Land</t>
  </si>
  <si>
    <t>Green Belt</t>
  </si>
  <si>
    <t>AONB ?</t>
  </si>
  <si>
    <t>SSSI or ecologically important landscape?</t>
  </si>
  <si>
    <t>Flood Zone per Environment Agency?</t>
  </si>
  <si>
    <t xml:space="preserve">                                                        Known drainage problems?</t>
  </si>
  <si>
    <t>Biodiversity issues (Special wildlife issues or constraints)</t>
  </si>
  <si>
    <t>Archaeological issues (known constraints?)</t>
  </si>
  <si>
    <t>Built Conservation issues (Conservation Area or near listed or heritage asset)</t>
  </si>
  <si>
    <t>Public Right of Way?</t>
  </si>
  <si>
    <t>Impact on Landscape (Green = Low, Amber = medium, Red = High)</t>
  </si>
  <si>
    <t>Vehicle access</t>
  </si>
  <si>
    <t>Pedestrian Permeability (Green = good access and safe quality of access to village centre ignoring distance, Amber = less so, Red = poor)</t>
  </si>
  <si>
    <t>Water - capacity OK</t>
  </si>
  <si>
    <t>Sewage - capacity OK</t>
  </si>
  <si>
    <t>Distance to Village Centre</t>
  </si>
  <si>
    <t>Primary school capacity</t>
  </si>
  <si>
    <t>Secondary school capacity</t>
  </si>
  <si>
    <t>Health Centre/doctor capacity</t>
  </si>
  <si>
    <t>Distance to Primary school</t>
  </si>
  <si>
    <t>Distance to Secondary school</t>
  </si>
  <si>
    <t>Distance to Health Centre</t>
  </si>
  <si>
    <t>Distance to a recreation ground (children? Age 0-8? Age 9-17? Adult?)</t>
  </si>
  <si>
    <t>Distance to closest bus stop</t>
  </si>
  <si>
    <t>Distance to a SPORTS HALL And SPORTS CENTRE (Changing roms etc?)</t>
  </si>
  <si>
    <t>Area of Great Landscape Value</t>
  </si>
  <si>
    <t>Tree Preservation Orders</t>
  </si>
  <si>
    <t>Heritage Assets</t>
  </si>
  <si>
    <t>Coalescence risks in respect of other settlements</t>
  </si>
  <si>
    <t>Scope for Housing use?</t>
  </si>
  <si>
    <t>Scope for (strict) B1 Office Use?</t>
  </si>
  <si>
    <t>Scope for a Sports Hall and playing fields + car park?</t>
  </si>
  <si>
    <t>……main potential uses………</t>
  </si>
  <si>
    <t>Scope for simple  Amenity Greenspace</t>
  </si>
  <si>
    <t>Submitted Site - (subsequently so was not on SHLAA)?</t>
  </si>
  <si>
    <t xml:space="preserve">Are local schools reasonably accessible? </t>
  </si>
  <si>
    <r>
      <t xml:space="preserve">Are community healthcare facilities reasonably accessible? </t>
    </r>
    <r>
      <rPr>
        <sz val="10"/>
        <color indexed="10"/>
        <rFont val="Arial"/>
        <family val="2"/>
      </rPr>
      <t>(incl by bus)</t>
    </r>
  </si>
  <si>
    <r>
      <t xml:space="preserve">Are shops reasonably accessible? </t>
    </r>
    <r>
      <rPr>
        <sz val="10"/>
        <color indexed="10"/>
        <rFont val="Arial"/>
        <family val="2"/>
      </rPr>
      <t>(incl by bus)</t>
    </r>
  </si>
  <si>
    <r>
      <t xml:space="preserve">Are community facilities reasonably accessible? </t>
    </r>
    <r>
      <rPr>
        <sz val="10"/>
        <color indexed="10"/>
        <rFont val="Arial"/>
        <family val="2"/>
      </rPr>
      <t>(incl by bus)</t>
    </r>
  </si>
  <si>
    <t>(I)</t>
  </si>
  <si>
    <t>agree N/A</t>
  </si>
  <si>
    <t>(K)</t>
  </si>
  <si>
    <r>
      <t>Contamination of Land?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(except question of asbestos burial on SON 8)</t>
    </r>
  </si>
  <si>
    <t>(L)</t>
  </si>
  <si>
    <t>(D)</t>
  </si>
  <si>
    <t>(G)</t>
  </si>
  <si>
    <t>(H)</t>
  </si>
  <si>
    <t>(AE)</t>
  </si>
  <si>
    <t>(M)</t>
  </si>
  <si>
    <t>(F)</t>
  </si>
  <si>
    <t>(AA)</t>
  </si>
  <si>
    <t>(A-C)</t>
  </si>
  <si>
    <t>Availability for development (Yes = Green, No = Red, Amber = Unknown or Maybe)</t>
  </si>
  <si>
    <t>Availability for development - Stage of Contact (A/B/C/D)</t>
  </si>
  <si>
    <t>(A=Owner not known, B=Owner Contacted but no reply, C=Owner Refused, D=Owner unclear response, E=Owner says "YES available")</t>
  </si>
  <si>
    <t>(AH)</t>
  </si>
  <si>
    <t>(AJ)</t>
  </si>
  <si>
    <t>(AG)</t>
  </si>
  <si>
    <t>(see 56)</t>
  </si>
  <si>
    <t>Beware</t>
  </si>
  <si>
    <t>PART</t>
  </si>
  <si>
    <t>SITES</t>
  </si>
  <si>
    <t>Duplication?</t>
  </si>
  <si>
    <r>
      <t xml:space="preserve">Draft Community/Sports Hall + pitches + parking site. </t>
    </r>
    <r>
      <rPr>
        <sz val="10"/>
        <color indexed="10"/>
        <rFont val="Arial"/>
        <family val="2"/>
      </rPr>
      <t>(? SON13 too sloping and need to take high ridge of hall?)</t>
    </r>
  </si>
  <si>
    <t>Arable</t>
  </si>
  <si>
    <t>Paddock</t>
  </si>
  <si>
    <t>Gymnastic</t>
  </si>
  <si>
    <t>House</t>
  </si>
  <si>
    <t>Fallow Grass</t>
  </si>
  <si>
    <t>(see 55)</t>
  </si>
  <si>
    <t>(see 57)</t>
  </si>
  <si>
    <t>(see 58)</t>
  </si>
  <si>
    <t>(see 59)</t>
  </si>
  <si>
    <t>(see 60)</t>
  </si>
  <si>
    <t>(see 61)</t>
  </si>
  <si>
    <t>(2 + K)</t>
  </si>
  <si>
    <t>Part 1a</t>
  </si>
  <si>
    <t xml:space="preserve">AG </t>
  </si>
  <si>
    <t>Part 1b</t>
  </si>
  <si>
    <t>Lamb Qtr</t>
  </si>
  <si>
    <t>AUDIT</t>
  </si>
  <si>
    <r>
      <t xml:space="preserve">Does the site have any infrastructure deficiencies? </t>
    </r>
    <r>
      <rPr>
        <sz val="10"/>
        <color indexed="10"/>
        <rFont val="Arial"/>
        <family val="2"/>
      </rPr>
      <t>(Including access especially to deep sites)</t>
    </r>
  </si>
  <si>
    <t>Is a bus stop reasonably accessible?</t>
  </si>
  <si>
    <t>Is the site readily accessible to the highway network?</t>
  </si>
  <si>
    <t>Yes?</t>
  </si>
  <si>
    <t>reasoning</t>
  </si>
  <si>
    <t>flag</t>
  </si>
  <si>
    <t>Survey Part1 - Descriptive only</t>
  </si>
  <si>
    <r>
      <t xml:space="preserve">Survey Part2A Sustainability Views and Setting </t>
    </r>
    <r>
      <rPr>
        <sz val="10"/>
        <color indexed="10"/>
        <rFont val="Arial"/>
        <family val="2"/>
      </rPr>
      <t>(Low=Green; Medium=Amber; Red=Sensitive)</t>
    </r>
  </si>
  <si>
    <r>
      <t xml:space="preserve">Survey Part2B Sustainability Green Space and Wildlife </t>
    </r>
    <r>
      <rPr>
        <sz val="10"/>
        <color indexed="10"/>
        <rFont val="Arial"/>
        <family val="2"/>
      </rPr>
      <t>(Very well=Green; Potential=Amber; Sensitive=Red)</t>
    </r>
  </si>
  <si>
    <r>
      <t xml:space="preserve">Survey Part2C Sustainability Neighbouring Character and Uses </t>
    </r>
    <r>
      <rPr>
        <sz val="10"/>
        <color indexed="10"/>
        <rFont val="Arial"/>
        <family val="2"/>
      </rPr>
      <t>(Improve=Green; Potential=Amber; Harm/Negative=Red)</t>
    </r>
  </si>
  <si>
    <r>
      <t xml:space="preserve">Survey Part2D Sustainability Walking and Cycling </t>
    </r>
    <r>
      <rPr>
        <sz val="10"/>
        <color indexed="10"/>
        <rFont val="Arial"/>
        <family val="2"/>
      </rPr>
      <t>(Good=Green; Reasonable=Amber; Poor or Very Poor=Red)</t>
    </r>
  </si>
  <si>
    <r>
      <t xml:space="preserve">Survey Part2E Sustainability Public Transport </t>
    </r>
    <r>
      <rPr>
        <sz val="10"/>
        <color indexed="10"/>
        <rFont val="Arial"/>
        <family val="2"/>
      </rPr>
      <t>(Good=Green; Fair=Amber; Poor=Red)</t>
    </r>
  </si>
  <si>
    <r>
      <t xml:space="preserve">Survey Part3A </t>
    </r>
    <r>
      <rPr>
        <sz val="10"/>
        <color indexed="10"/>
        <rFont val="Arial"/>
        <family val="2"/>
      </rPr>
      <t>(All Clear=Green; Moderate concerns=Amber; Significant concerns=Red)</t>
    </r>
  </si>
  <si>
    <r>
      <t xml:space="preserve">Is the land graded 3a, or above for agriculture? </t>
    </r>
    <r>
      <rPr>
        <sz val="10"/>
        <color indexed="10"/>
        <rFont val="Arial"/>
        <family val="2"/>
      </rPr>
      <t>(On SODC maps, part grades not available. Top 1or 2 =Red; 3 =Amber; Lower 4,5 and non-agric =Green)</t>
    </r>
  </si>
  <si>
    <t>KEY NON-HOUSING NEEDS</t>
  </si>
  <si>
    <r>
      <t xml:space="preserve">Is the site available for development within 1- 5 years? </t>
    </r>
    <r>
      <rPr>
        <sz val="10"/>
        <color indexed="10"/>
        <rFont val="Arial"/>
        <family val="2"/>
      </rPr>
      <t>(y=Yes=Green; y?=Yes but=Amber; n=No=Red)</t>
    </r>
  </si>
  <si>
    <r>
      <t xml:space="preserve">Is the site available for development within 1-10 years? </t>
    </r>
    <r>
      <rPr>
        <sz val="10"/>
        <color indexed="10"/>
        <rFont val="Arial"/>
        <family val="2"/>
      </rPr>
      <t>(y=Yes=Green; y?=Yes but=Amber; n=No=Red)</t>
    </r>
  </si>
  <si>
    <r>
      <t xml:space="preserve">Is the site available for development within 15 years? </t>
    </r>
    <r>
      <rPr>
        <sz val="10"/>
        <color indexed="10"/>
        <rFont val="Arial"/>
        <family val="2"/>
      </rPr>
      <t>(y=Yes=Green; y?=Yes but=Amber; n=No=Red)</t>
    </r>
  </si>
  <si>
    <r>
      <t xml:space="preserve">Does site offer </t>
    </r>
    <r>
      <rPr>
        <b/>
        <sz val="10"/>
        <rFont val="Arial"/>
        <family val="2"/>
      </rPr>
      <t>particular</t>
    </r>
    <r>
      <rPr>
        <sz val="10"/>
        <rFont val="Arial"/>
        <family val="2"/>
      </rPr>
      <t xml:space="preserve"> scope for provision of straightforward Amenity Greenspace (grassed, informal recreation - no formal pitches)? </t>
    </r>
    <r>
      <rPr>
        <sz val="10"/>
        <color indexed="10"/>
        <rFont val="Arial"/>
        <family val="2"/>
      </rPr>
      <t>(y=Yes=Green; y?=Maybe=Amber; n=No=Red)</t>
    </r>
  </si>
  <si>
    <r>
      <t xml:space="preserve">Does site offer scope for development of any appropriate B1 office space? </t>
    </r>
    <r>
      <rPr>
        <sz val="10"/>
        <color indexed="10"/>
        <rFont val="Arial"/>
        <family val="2"/>
      </rPr>
      <t>(y=Yes=Green; y?=Maybe=Amber; n=No=Red)</t>
    </r>
  </si>
  <si>
    <r>
      <t xml:space="preserve">Does site offer </t>
    </r>
    <r>
      <rPr>
        <b/>
        <sz val="10"/>
        <rFont val="Arial"/>
        <family val="2"/>
      </rPr>
      <t>particular</t>
    </r>
    <r>
      <rPr>
        <sz val="10"/>
        <rFont val="Arial"/>
        <family val="2"/>
      </rPr>
      <t xml:space="preserve"> scope for development of Community/Sports Hall/Changing rooms - with parking and playing fields?</t>
    </r>
    <r>
      <rPr>
        <sz val="10"/>
        <color indexed="10"/>
        <rFont val="Arial"/>
        <family val="2"/>
      </rPr>
      <t>(y=Yes=Green;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y?=Maybe=Amber; n=No=Red)</t>
    </r>
  </si>
  <si>
    <r>
      <t xml:space="preserve">Does site offer </t>
    </r>
    <r>
      <rPr>
        <b/>
        <sz val="10"/>
        <rFont val="Arial"/>
        <family val="2"/>
      </rPr>
      <t>particular</t>
    </r>
    <r>
      <rPr>
        <sz val="10"/>
        <rFont val="Arial"/>
        <family val="2"/>
      </rPr>
      <t xml:space="preserve"> scope for development of schools, shops or healthcare etc facilities? </t>
    </r>
    <r>
      <rPr>
        <sz val="10"/>
        <color indexed="10"/>
        <rFont val="Arial"/>
        <family val="2"/>
      </rPr>
      <t>(y=Yes=Green; y?=Maybe=Amber; n=No=Red)</t>
    </r>
  </si>
  <si>
    <r>
      <t xml:space="preserve">On how many sides does the site adjoin existing housing or development? </t>
    </r>
    <r>
      <rPr>
        <sz val="10"/>
        <color indexed="10"/>
        <rFont val="Arial"/>
        <family val="2"/>
      </rPr>
      <t>(3or4 sides =Green; 1or2 sides =Amber; 0=Red)</t>
    </r>
  </si>
  <si>
    <r>
      <t xml:space="preserve">Is the site a 'greenfield' site? (If not what % has previously been developed?) </t>
    </r>
    <r>
      <rPr>
        <sz val="10"/>
        <color indexed="10"/>
        <rFont val="Arial"/>
        <family val="2"/>
      </rPr>
      <t>(Brownfield=Green; Small % dev=Amber; Greenfield=Red)</t>
    </r>
  </si>
  <si>
    <t>SON 12a</t>
  </si>
  <si>
    <t>SON 12b</t>
  </si>
  <si>
    <t>SON 21a</t>
  </si>
  <si>
    <t>SON 21b</t>
  </si>
  <si>
    <t>SON 22</t>
  </si>
  <si>
    <t>SON 23</t>
  </si>
  <si>
    <t>SON 24</t>
  </si>
  <si>
    <t>SON 26</t>
  </si>
  <si>
    <t>SON 27</t>
  </si>
  <si>
    <t>SON 29</t>
  </si>
  <si>
    <t xml:space="preserve">Are there tree preservation orders? </t>
  </si>
  <si>
    <t>Is the site of archaeological interest?</t>
  </si>
  <si>
    <r>
      <t xml:space="preserve">Is the site highly sensitive environmentally or ecologically? </t>
    </r>
    <r>
      <rPr>
        <sz val="10"/>
        <color indexed="10"/>
        <rFont val="Arial"/>
        <family val="2"/>
      </rPr>
      <t>(e.g. Slow worms SON12a and b?, Widmore Pond)</t>
    </r>
  </si>
  <si>
    <r>
      <t xml:space="preserve">Is the site particularly sensitive from a landscape (AONB) standpoint? </t>
    </r>
    <r>
      <rPr>
        <sz val="9"/>
        <color indexed="10"/>
        <rFont val="Arial"/>
        <family val="2"/>
      </rPr>
      <t>(</t>
    </r>
    <r>
      <rPr>
        <sz val="10"/>
        <color indexed="10"/>
        <rFont val="Arial"/>
        <family val="2"/>
      </rPr>
      <t>Any AONB =Amber; important/iconic =Red</t>
    </r>
    <r>
      <rPr>
        <sz val="9"/>
        <color indexed="10"/>
        <rFont val="Arial"/>
        <family val="2"/>
      </rPr>
      <t xml:space="preserve">) </t>
    </r>
  </si>
  <si>
    <r>
      <t xml:space="preserve">Will the local traffic impact be acceptable? </t>
    </r>
    <r>
      <rPr>
        <sz val="9"/>
        <color indexed="10"/>
        <rFont val="Arial"/>
        <family val="2"/>
      </rPr>
      <t>(</t>
    </r>
    <r>
      <rPr>
        <sz val="10"/>
        <color indexed="10"/>
        <rFont val="Arial"/>
        <family val="2"/>
      </rPr>
      <t>incl traffic access and overspill parking</t>
    </r>
    <r>
      <rPr>
        <sz val="9"/>
        <color indexed="10"/>
        <rFont val="Arial"/>
        <family val="2"/>
      </rPr>
      <t>)</t>
    </r>
  </si>
  <si>
    <r>
      <t xml:space="preserve">Could this site take a mixed development of houses? </t>
    </r>
    <r>
      <rPr>
        <sz val="10"/>
        <color indexed="10"/>
        <rFont val="Arial"/>
        <family val="2"/>
      </rPr>
      <t>(incl any restraint on ridge-heights) (Yes=Green, Maybe=Amber,No=Red)</t>
    </r>
  </si>
  <si>
    <t>For AA to AF below:</t>
  </si>
  <si>
    <r>
      <rPr>
        <sz val="9"/>
        <rFont val="Cambria"/>
        <family val="1"/>
      </rPr>
      <t>top half</t>
    </r>
    <r>
      <rPr>
        <sz val="8"/>
        <rFont val="Wingdings"/>
        <family val="0"/>
      </rPr>
      <t xml:space="preserve"> ü</t>
    </r>
  </si>
  <si>
    <r>
      <rPr>
        <sz val="7"/>
        <rFont val="Arial"/>
        <family val="2"/>
      </rPr>
      <t>small part</t>
    </r>
    <r>
      <rPr>
        <sz val="7"/>
        <rFont val="Wingdings"/>
        <family val="0"/>
      </rPr>
      <t xml:space="preserve"> ü</t>
    </r>
  </si>
  <si>
    <t>No homes</t>
  </si>
  <si>
    <r>
      <t xml:space="preserve">Is development compatible with existing or proposed neighbouring uses? </t>
    </r>
    <r>
      <rPr>
        <sz val="10"/>
        <color indexed="10"/>
        <rFont val="Arial"/>
        <family val="2"/>
      </rPr>
      <t>(Yes=Green, Maybe=Amber, No=Red)</t>
    </r>
  </si>
  <si>
    <r>
      <t xml:space="preserve">Would the development support the vitality and viability of the (village) centre? </t>
    </r>
    <r>
      <rPr>
        <sz val="10"/>
        <color indexed="10"/>
        <rFont val="Arial"/>
        <family val="2"/>
      </rPr>
      <t>(Yes=Green, Maybe=Amber, No=Red)</t>
    </r>
  </si>
  <si>
    <r>
      <t xml:space="preserve">Would development remove publicly accessible open space, green infrastructure, recreation facilities or a public right of way? </t>
    </r>
    <r>
      <rPr>
        <sz val="10"/>
        <color indexed="10"/>
        <rFont val="Arial"/>
        <family val="2"/>
      </rPr>
      <t xml:space="preserve"> (Yes=Red, Maybe=Amber, No=Green)</t>
    </r>
  </si>
  <si>
    <r>
      <t xml:space="preserve">Landscape Setting: looking from outside (taking account of topography and woodland/hedging) would development have significant adverse impact on surrounding area?  </t>
    </r>
    <r>
      <rPr>
        <sz val="10"/>
        <color indexed="10"/>
        <rFont val="Arial"/>
        <family val="2"/>
      </rPr>
      <t>(Y=R, M=A, N=G)</t>
    </r>
  </si>
  <si>
    <r>
      <t xml:space="preserve">Survey Part3B </t>
    </r>
    <r>
      <rPr>
        <sz val="10"/>
        <color indexed="10"/>
        <rFont val="Arial"/>
        <family val="2"/>
      </rPr>
      <t>(All Clear=Green; Partial=Amber; No potential for development/major concerns=Red)</t>
    </r>
  </si>
  <si>
    <r>
      <t xml:space="preserve">Would development of this site risk a significant trend toward merging with another settlement outside Sonning Common? </t>
    </r>
    <r>
      <rPr>
        <sz val="10"/>
        <color indexed="10"/>
        <rFont val="Arial"/>
        <family val="2"/>
      </rPr>
      <t>(Yes=Red, Maybe=Amber, No=Green)</t>
    </r>
  </si>
  <si>
    <r>
      <t xml:space="preserve">Could development of this site/part site be appropriate in scale and character with the existing settlement,including consideration of adjacent density? </t>
    </r>
    <r>
      <rPr>
        <sz val="10"/>
        <color indexed="10"/>
        <rFont val="Arial"/>
        <family val="2"/>
      </rPr>
      <t>(Yes=Green, Maybe= Amber, No=Red)</t>
    </r>
  </si>
  <si>
    <r>
      <t xml:space="preserve">Does the site contain or adjoin any heritage/local value assets? </t>
    </r>
    <r>
      <rPr>
        <sz val="10"/>
        <color indexed="10"/>
        <rFont val="Arial"/>
        <family val="2"/>
      </rPr>
      <t>(e.g.Reddish Manor, Widmore Pond, Old Copse, Slades Wood, Bur Wood and Rudgings Plantation)</t>
    </r>
  </si>
  <si>
    <r>
      <t>Is the site free from flood risk? (incl significant drainage problems).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(</t>
    </r>
    <r>
      <rPr>
        <sz val="10"/>
        <color indexed="10"/>
        <rFont val="Arial"/>
        <family val="2"/>
      </rPr>
      <t>e.g. Drainage issues at base of and from SON12</t>
    </r>
    <r>
      <rPr>
        <sz val="9"/>
        <color indexed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</si>
</sst>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trike/>
      <sz val="10"/>
      <name val="Agency FB"/>
      <family val="2"/>
    </font>
    <font>
      <b/>
      <strike/>
      <sz val="10"/>
      <name val="Agency FB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trike/>
      <sz val="10"/>
      <name val="Cambria"/>
      <family val="1"/>
    </font>
    <font>
      <strike/>
      <sz val="10"/>
      <name val="Arial"/>
      <family val="2"/>
    </font>
    <font>
      <sz val="10"/>
      <name val="Cambria"/>
      <family val="1"/>
    </font>
    <font>
      <sz val="8"/>
      <name val="Wingdings"/>
      <family val="0"/>
    </font>
    <font>
      <sz val="9"/>
      <name val="Cambria"/>
      <family val="1"/>
    </font>
    <font>
      <sz val="7"/>
      <name val="Wingdings"/>
      <family val="0"/>
    </font>
    <font>
      <sz val="7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/>
      <right style="thick"/>
      <top style="thick"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/>
      <right style="thick"/>
      <top/>
      <bottom style="thick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/>
      <bottom/>
    </border>
    <border>
      <left/>
      <right style="thin"/>
      <top/>
      <bottom style="thin"/>
    </border>
    <border>
      <left/>
      <right style="thin"/>
      <top style="thick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/>
      <top style="thick"/>
      <bottom style="thick"/>
    </border>
    <border>
      <left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/>
      <top style="medium"/>
      <bottom style="medium"/>
    </border>
    <border>
      <left style="medium"/>
      <right style="thin"/>
      <top style="thick"/>
      <bottom style="thin"/>
    </border>
    <border>
      <left style="thin"/>
      <right style="thin"/>
      <top/>
      <bottom style="thick"/>
    </border>
    <border>
      <left style="thin"/>
      <right>
        <color indexed="63"/>
      </right>
      <top/>
      <bottom style="thick"/>
    </border>
    <border>
      <left style="medium"/>
      <right style="thin"/>
      <top/>
      <bottom style="thick"/>
    </border>
    <border>
      <left style="thin"/>
      <right style="thin"/>
      <top style="thin"/>
      <bottom style="thick"/>
    </border>
    <border>
      <left/>
      <right style="thin"/>
      <top/>
      <bottom style="thick"/>
    </border>
    <border>
      <left style="thin"/>
      <right style="thick"/>
      <top/>
      <bottom style="thick"/>
    </border>
    <border>
      <left style="thin"/>
      <right style="medium"/>
      <top style="thick"/>
      <bottom style="thin"/>
    </border>
    <border>
      <left style="thin"/>
      <right style="medium"/>
      <top/>
      <bottom style="thick"/>
    </border>
    <border>
      <left style="thick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57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164" fontId="0" fillId="0" borderId="15" xfId="0" applyNumberFormat="1" applyBorder="1" applyAlignment="1">
      <alignment/>
    </xf>
    <xf numFmtId="164" fontId="0" fillId="0" borderId="0" xfId="0" applyNumberFormat="1" applyFill="1" applyBorder="1" applyAlignment="1">
      <alignment horizontal="right"/>
    </xf>
    <xf numFmtId="9" fontId="0" fillId="33" borderId="0" xfId="57" applyFont="1" applyFill="1" applyBorder="1" applyAlignment="1">
      <alignment horizontal="right"/>
    </xf>
    <xf numFmtId="9" fontId="0" fillId="0" borderId="15" xfId="57" applyFont="1" applyBorder="1" applyAlignment="1">
      <alignment horizontal="right"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3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8" fillId="0" borderId="11" xfId="0" applyFont="1" applyBorder="1" applyAlignment="1">
      <alignment horizontal="right"/>
    </xf>
    <xf numFmtId="0" fontId="2" fillId="0" borderId="39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36" xfId="0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64" fontId="0" fillId="0" borderId="17" xfId="0" applyNumberFormat="1" applyBorder="1" applyAlignment="1">
      <alignment horizontal="right"/>
    </xf>
    <xf numFmtId="164" fontId="0" fillId="33" borderId="17" xfId="0" applyNumberFormat="1" applyFill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64" fontId="0" fillId="33" borderId="17" xfId="0" applyNumberFormat="1" applyFon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0" fontId="2" fillId="0" borderId="54" xfId="0" applyFont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37" borderId="57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7" borderId="41" xfId="0" applyFont="1" applyFill="1" applyBorder="1" applyAlignment="1">
      <alignment horizontal="center"/>
    </xf>
    <xf numFmtId="0" fontId="0" fillId="37" borderId="50" xfId="0" applyFont="1" applyFill="1" applyBorder="1" applyAlignment="1">
      <alignment horizontal="center"/>
    </xf>
    <xf numFmtId="0" fontId="0" fillId="37" borderId="58" xfId="0" applyFont="1" applyFill="1" applyBorder="1" applyAlignment="1">
      <alignment horizontal="center"/>
    </xf>
    <xf numFmtId="0" fontId="0" fillId="37" borderId="59" xfId="0" applyFont="1" applyFill="1" applyBorder="1" applyAlignment="1">
      <alignment horizontal="center"/>
    </xf>
    <xf numFmtId="0" fontId="0" fillId="37" borderId="60" xfId="0" applyFont="1" applyFill="1" applyBorder="1" applyAlignment="1">
      <alignment horizontal="center"/>
    </xf>
    <xf numFmtId="0" fontId="0" fillId="37" borderId="61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6" borderId="47" xfId="0" applyFill="1" applyBorder="1" applyAlignment="1">
      <alignment horizontal="center"/>
    </xf>
    <xf numFmtId="0" fontId="0" fillId="37" borderId="33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/>
    </xf>
    <xf numFmtId="0" fontId="0" fillId="37" borderId="33" xfId="0" applyFont="1" applyFill="1" applyBorder="1" applyAlignment="1">
      <alignment horizontal="center"/>
    </xf>
    <xf numFmtId="0" fontId="0" fillId="37" borderId="32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0" fillId="37" borderId="62" xfId="0" applyFont="1" applyFill="1" applyBorder="1" applyAlignment="1">
      <alignment horizontal="center"/>
    </xf>
    <xf numFmtId="0" fontId="0" fillId="37" borderId="63" xfId="0" applyFont="1" applyFill="1" applyBorder="1" applyAlignment="1">
      <alignment horizontal="center"/>
    </xf>
    <xf numFmtId="0" fontId="0" fillId="37" borderId="64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0" fillId="37" borderId="65" xfId="0" applyFont="1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45" xfId="0" applyFill="1" applyBorder="1" applyAlignment="1">
      <alignment horizontal="center"/>
    </xf>
    <xf numFmtId="0" fontId="0" fillId="37" borderId="47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0" fillId="37" borderId="47" xfId="0" applyFont="1" applyFill="1" applyBorder="1" applyAlignment="1">
      <alignment horizontal="center"/>
    </xf>
    <xf numFmtId="0" fontId="0" fillId="36" borderId="45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34" borderId="39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7" xfId="0" applyFont="1" applyBorder="1" applyAlignment="1">
      <alignment horizontal="center"/>
    </xf>
    <xf numFmtId="0" fontId="18" fillId="38" borderId="44" xfId="0" applyFont="1" applyFill="1" applyBorder="1" applyAlignment="1">
      <alignment horizontal="center"/>
    </xf>
    <xf numFmtId="0" fontId="56" fillId="0" borderId="33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6" fillId="35" borderId="34" xfId="0" applyFont="1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6" borderId="34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0" fillId="36" borderId="67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7" borderId="72" xfId="0" applyFont="1" applyFill="1" applyBorder="1" applyAlignment="1">
      <alignment horizontal="center"/>
    </xf>
    <xf numFmtId="0" fontId="0" fillId="37" borderId="69" xfId="0" applyFont="1" applyFill="1" applyBorder="1" applyAlignment="1">
      <alignment horizontal="center"/>
    </xf>
    <xf numFmtId="0" fontId="0" fillId="37" borderId="73" xfId="0" applyFont="1" applyFill="1" applyBorder="1" applyAlignment="1">
      <alignment horizontal="center"/>
    </xf>
    <xf numFmtId="0" fontId="0" fillId="37" borderId="69" xfId="0" applyFill="1" applyBorder="1" applyAlignment="1">
      <alignment horizontal="center"/>
    </xf>
    <xf numFmtId="0" fontId="0" fillId="36" borderId="67" xfId="0" applyFont="1" applyFill="1" applyBorder="1" applyAlignment="1">
      <alignment horizontal="center"/>
    </xf>
    <xf numFmtId="0" fontId="0" fillId="37" borderId="67" xfId="0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6" fillId="37" borderId="25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9"/>
  <sheetViews>
    <sheetView tabSelected="1" zoomScale="80" zoomScaleNormal="80" zoomScalePageLayoutView="0" workbookViewId="0" topLeftCell="A1">
      <selection activeCell="B16" sqref="B16"/>
    </sheetView>
  </sheetViews>
  <sheetFormatPr defaultColWidth="9.140625" defaultRowHeight="12.75"/>
  <cols>
    <col min="1" max="1" width="8.8515625" style="1" customWidth="1"/>
    <col min="2" max="2" width="163.421875" style="8" customWidth="1"/>
    <col min="3" max="3" width="9.140625" style="0" customWidth="1"/>
    <col min="5" max="6" width="9.140625" style="0" hidden="1" customWidth="1"/>
    <col min="14" max="14" width="10.7109375" style="0" hidden="1" customWidth="1"/>
    <col min="25" max="25" width="10.8515625" style="0" hidden="1" customWidth="1"/>
    <col min="26" max="26" width="9.140625" style="0" hidden="1" customWidth="1"/>
    <col min="27" max="27" width="67.140625" style="0" hidden="1" customWidth="1"/>
  </cols>
  <sheetData>
    <row r="1" spans="2:27" ht="14.25" thickBot="1" thickTop="1">
      <c r="B1" s="11" t="s">
        <v>47</v>
      </c>
      <c r="C1" s="199" t="s">
        <v>1</v>
      </c>
      <c r="D1" s="189" t="s">
        <v>182</v>
      </c>
      <c r="E1" s="2" t="s">
        <v>153</v>
      </c>
      <c r="F1" s="2" t="s">
        <v>155</v>
      </c>
      <c r="G1" s="2" t="s">
        <v>183</v>
      </c>
      <c r="H1" s="2" t="s">
        <v>184</v>
      </c>
      <c r="I1" s="2" t="s">
        <v>185</v>
      </c>
      <c r="J1" s="2" t="s">
        <v>186</v>
      </c>
      <c r="K1" s="2" t="s">
        <v>187</v>
      </c>
      <c r="L1" s="87" t="s">
        <v>188</v>
      </c>
      <c r="M1" s="115" t="s">
        <v>189</v>
      </c>
      <c r="N1" s="116" t="s">
        <v>59</v>
      </c>
      <c r="O1" s="117" t="s">
        <v>190</v>
      </c>
      <c r="P1" s="91" t="s">
        <v>191</v>
      </c>
      <c r="Q1" s="88"/>
      <c r="R1" s="88"/>
      <c r="S1" s="88"/>
      <c r="T1" s="88"/>
      <c r="U1" s="88"/>
      <c r="V1" s="88"/>
      <c r="W1" s="88"/>
      <c r="X1" s="88"/>
      <c r="Y1" s="15" t="s">
        <v>45</v>
      </c>
      <c r="Z1" s="67" t="s">
        <v>157</v>
      </c>
      <c r="AA1" s="67" t="s">
        <v>157</v>
      </c>
    </row>
    <row r="2" spans="1:27" ht="14.25" thickBot="1" thickTop="1">
      <c r="A2" s="4">
        <v>1</v>
      </c>
      <c r="B2" s="79" t="s">
        <v>164</v>
      </c>
      <c r="C2" s="188"/>
      <c r="D2" s="187"/>
      <c r="E2" s="24" t="s">
        <v>154</v>
      </c>
      <c r="F2" s="24" t="s">
        <v>156</v>
      </c>
      <c r="G2" s="24"/>
      <c r="H2" s="26"/>
      <c r="I2" s="56"/>
      <c r="J2" s="24"/>
      <c r="K2" s="24"/>
      <c r="L2" s="25"/>
      <c r="M2" s="105"/>
      <c r="N2" s="28"/>
      <c r="O2" s="28"/>
      <c r="P2" s="98"/>
      <c r="Q2" s="62"/>
      <c r="R2" s="89"/>
      <c r="S2" s="62"/>
      <c r="T2" s="62"/>
      <c r="U2" s="62"/>
      <c r="V2" s="62"/>
      <c r="W2" s="62"/>
      <c r="X2" s="62"/>
      <c r="Z2" s="68" t="s">
        <v>163</v>
      </c>
      <c r="AA2" s="68" t="s">
        <v>162</v>
      </c>
    </row>
    <row r="3" spans="1:27" ht="12.75">
      <c r="A3" s="17">
        <v>2</v>
      </c>
      <c r="B3" s="77" t="s">
        <v>165</v>
      </c>
      <c r="C3" s="200"/>
      <c r="D3" s="190"/>
      <c r="E3" s="27"/>
      <c r="F3" s="27"/>
      <c r="G3" s="118"/>
      <c r="H3" s="151"/>
      <c r="I3" s="153"/>
      <c r="J3" s="118"/>
      <c r="K3" s="127"/>
      <c r="L3" s="119"/>
      <c r="M3" s="120"/>
      <c r="N3" s="28"/>
      <c r="O3" s="123"/>
      <c r="P3" s="150"/>
      <c r="Q3" s="62"/>
      <c r="R3" s="62"/>
      <c r="S3" s="62"/>
      <c r="T3" s="62"/>
      <c r="U3" s="62"/>
      <c r="V3" s="62"/>
      <c r="W3" s="62"/>
      <c r="X3" s="62"/>
      <c r="Z3" s="69"/>
      <c r="AA3" s="69"/>
    </row>
    <row r="4" spans="1:27" ht="12.75">
      <c r="A4" s="17">
        <v>3</v>
      </c>
      <c r="B4" s="77" t="s">
        <v>166</v>
      </c>
      <c r="C4" s="201"/>
      <c r="D4" s="190"/>
      <c r="E4" s="27"/>
      <c r="F4" s="27"/>
      <c r="G4" s="118"/>
      <c r="H4" s="215"/>
      <c r="I4" s="153"/>
      <c r="J4" s="118"/>
      <c r="K4" s="127"/>
      <c r="L4" s="122"/>
      <c r="M4" s="120"/>
      <c r="N4" s="28"/>
      <c r="O4" s="123"/>
      <c r="P4" s="154"/>
      <c r="Q4" s="62"/>
      <c r="R4" s="62"/>
      <c r="S4" s="62"/>
      <c r="T4" s="62"/>
      <c r="U4" s="62"/>
      <c r="V4" s="62"/>
      <c r="W4" s="62"/>
      <c r="X4" s="62"/>
      <c r="Z4" s="69"/>
      <c r="AA4" s="69"/>
    </row>
    <row r="5" spans="1:27" ht="12.75">
      <c r="A5" s="17">
        <v>4</v>
      </c>
      <c r="B5" s="77" t="s">
        <v>167</v>
      </c>
      <c r="C5" s="202"/>
      <c r="D5" s="153"/>
      <c r="E5" s="27"/>
      <c r="F5" s="27"/>
      <c r="G5" s="118"/>
      <c r="H5" s="151"/>
      <c r="I5" s="149"/>
      <c r="J5" s="118"/>
      <c r="K5" s="123"/>
      <c r="L5" s="119"/>
      <c r="M5" s="124"/>
      <c r="N5" s="28"/>
      <c r="O5" s="118"/>
      <c r="P5" s="150"/>
      <c r="Q5" s="62"/>
      <c r="R5" s="62"/>
      <c r="S5" s="62"/>
      <c r="T5" s="62"/>
      <c r="U5" s="62"/>
      <c r="V5" s="62"/>
      <c r="W5" s="62"/>
      <c r="X5" s="62"/>
      <c r="Z5" s="69"/>
      <c r="AA5" s="69"/>
    </row>
    <row r="6" spans="1:27" ht="12.75">
      <c r="A6" s="17">
        <v>5</v>
      </c>
      <c r="B6" s="77" t="s">
        <v>168</v>
      </c>
      <c r="C6" s="201"/>
      <c r="D6" s="153"/>
      <c r="E6" s="27"/>
      <c r="F6" s="27"/>
      <c r="G6" s="118"/>
      <c r="H6" s="151"/>
      <c r="I6" s="149"/>
      <c r="J6" s="118"/>
      <c r="K6" s="123"/>
      <c r="L6" s="119"/>
      <c r="M6" s="124"/>
      <c r="N6" s="28"/>
      <c r="O6" s="123"/>
      <c r="P6" s="150"/>
      <c r="Q6" s="62"/>
      <c r="R6" s="62"/>
      <c r="S6" s="62"/>
      <c r="T6" s="62"/>
      <c r="U6" s="62"/>
      <c r="V6" s="62"/>
      <c r="W6" s="62"/>
      <c r="X6" s="62"/>
      <c r="Z6" s="69"/>
      <c r="AA6" s="69"/>
    </row>
    <row r="7" spans="1:27" ht="12.75">
      <c r="A7" s="17">
        <v>6</v>
      </c>
      <c r="B7" s="77" t="s">
        <v>169</v>
      </c>
      <c r="C7" s="201"/>
      <c r="D7" s="153"/>
      <c r="E7" s="27"/>
      <c r="F7" s="27"/>
      <c r="G7" s="123"/>
      <c r="H7" s="151"/>
      <c r="I7" s="153"/>
      <c r="J7" s="123"/>
      <c r="K7" s="127"/>
      <c r="L7" s="122"/>
      <c r="M7" s="125"/>
      <c r="N7" s="126"/>
      <c r="O7" s="127"/>
      <c r="P7" s="154"/>
      <c r="Q7" s="62"/>
      <c r="R7" s="62"/>
      <c r="S7" s="62"/>
      <c r="T7" s="62"/>
      <c r="U7" s="62"/>
      <c r="V7" s="62"/>
      <c r="W7" s="62"/>
      <c r="X7" s="62"/>
      <c r="Z7" s="69"/>
      <c r="AA7" s="69"/>
    </row>
    <row r="8" spans="1:27" ht="12.75">
      <c r="A8" s="17">
        <v>7</v>
      </c>
      <c r="B8" s="77" t="s">
        <v>170</v>
      </c>
      <c r="C8" s="202"/>
      <c r="D8" s="149"/>
      <c r="E8" s="27"/>
      <c r="F8" s="27"/>
      <c r="G8" s="118"/>
      <c r="H8" s="151"/>
      <c r="I8" s="153"/>
      <c r="J8" s="118"/>
      <c r="K8" s="123"/>
      <c r="L8" s="119"/>
      <c r="M8" s="120"/>
      <c r="N8" s="121"/>
      <c r="O8" s="118"/>
      <c r="P8" s="150"/>
      <c r="Q8" s="62"/>
      <c r="R8" s="62"/>
      <c r="S8" s="62"/>
      <c r="T8" s="62"/>
      <c r="U8" s="62"/>
      <c r="V8" s="62"/>
      <c r="W8" s="62"/>
      <c r="X8" s="62"/>
      <c r="Z8" s="69"/>
      <c r="AA8" s="69"/>
    </row>
    <row r="9" spans="1:27" ht="12.75">
      <c r="A9" s="17">
        <v>8</v>
      </c>
      <c r="B9" s="77" t="s">
        <v>206</v>
      </c>
      <c r="C9" s="202"/>
      <c r="D9" s="149"/>
      <c r="E9" s="27"/>
      <c r="F9" s="27"/>
      <c r="G9" s="118"/>
      <c r="H9" s="152"/>
      <c r="I9" s="153"/>
      <c r="J9" s="118"/>
      <c r="K9" s="127"/>
      <c r="L9" s="122"/>
      <c r="M9" s="120"/>
      <c r="N9" s="121"/>
      <c r="O9" s="118"/>
      <c r="P9" s="150"/>
      <c r="Q9" s="62"/>
      <c r="R9" s="62"/>
      <c r="S9" s="62"/>
      <c r="T9" s="62"/>
      <c r="U9" s="62"/>
      <c r="V9" s="62"/>
      <c r="W9" s="62"/>
      <c r="X9" s="62"/>
      <c r="Z9" s="69"/>
      <c r="AA9" s="69"/>
    </row>
    <row r="10" spans="1:27" ht="13.5" thickBot="1">
      <c r="A10" s="17"/>
      <c r="B10" s="59"/>
      <c r="C10" s="196"/>
      <c r="D10" s="58"/>
      <c r="E10" s="47"/>
      <c r="F10" s="47"/>
      <c r="G10" s="47"/>
      <c r="H10" s="49"/>
      <c r="I10" s="58"/>
      <c r="J10" s="47"/>
      <c r="K10" s="47"/>
      <c r="L10" s="48"/>
      <c r="M10" s="101"/>
      <c r="N10" s="47"/>
      <c r="O10" s="47"/>
      <c r="P10" s="102"/>
      <c r="Q10" s="62"/>
      <c r="R10" s="89"/>
      <c r="S10" s="62"/>
      <c r="T10" s="62"/>
      <c r="U10" s="62"/>
      <c r="V10" s="62"/>
      <c r="W10" s="62"/>
      <c r="X10" s="62"/>
      <c r="Z10" s="69"/>
      <c r="AA10" s="69"/>
    </row>
    <row r="11" spans="1:27" ht="13.5" thickTop="1">
      <c r="A11" s="86" t="s">
        <v>13</v>
      </c>
      <c r="B11" s="80" t="s">
        <v>173</v>
      </c>
      <c r="C11" s="203"/>
      <c r="D11" s="155"/>
      <c r="E11" s="155"/>
      <c r="F11" s="155"/>
      <c r="G11" s="156"/>
      <c r="H11" s="157"/>
      <c r="I11" s="158"/>
      <c r="J11" s="128"/>
      <c r="K11" s="128"/>
      <c r="L11" s="129"/>
      <c r="M11" s="130"/>
      <c r="N11" s="128"/>
      <c r="O11" s="128"/>
      <c r="P11" s="163"/>
      <c r="Q11" s="89"/>
      <c r="R11" s="89"/>
      <c r="S11" s="89"/>
      <c r="T11" s="89"/>
      <c r="U11" s="89"/>
      <c r="V11" s="89"/>
      <c r="W11" s="90"/>
      <c r="X11" s="90"/>
      <c r="Z11" s="69"/>
      <c r="AA11" s="69"/>
    </row>
    <row r="12" spans="1:27" ht="12.75">
      <c r="A12" s="84" t="s">
        <v>14</v>
      </c>
      <c r="B12" s="81" t="s">
        <v>174</v>
      </c>
      <c r="C12" s="204"/>
      <c r="D12" s="159"/>
      <c r="E12" s="159"/>
      <c r="F12" s="159"/>
      <c r="G12" s="131"/>
      <c r="H12" s="160"/>
      <c r="I12" s="159"/>
      <c r="J12" s="131"/>
      <c r="K12" s="131"/>
      <c r="L12" s="132"/>
      <c r="M12" s="133"/>
      <c r="N12" s="127"/>
      <c r="O12" s="131"/>
      <c r="P12" s="164"/>
      <c r="Q12" s="89"/>
      <c r="R12" s="89"/>
      <c r="S12" s="89"/>
      <c r="T12" s="89"/>
      <c r="U12" s="89"/>
      <c r="V12" s="89"/>
      <c r="W12" s="90"/>
      <c r="X12" s="90"/>
      <c r="Z12" s="69"/>
      <c r="AA12" s="69"/>
    </row>
    <row r="13" spans="1:27" ht="13.5" thickBot="1">
      <c r="A13" s="84" t="s">
        <v>15</v>
      </c>
      <c r="B13" s="81" t="s">
        <v>175</v>
      </c>
      <c r="C13" s="205"/>
      <c r="D13" s="161"/>
      <c r="E13" s="161"/>
      <c r="F13" s="161"/>
      <c r="G13" s="134"/>
      <c r="H13" s="162"/>
      <c r="I13" s="161"/>
      <c r="J13" s="134"/>
      <c r="K13" s="134"/>
      <c r="L13" s="135"/>
      <c r="M13" s="136"/>
      <c r="N13" s="137"/>
      <c r="O13" s="134"/>
      <c r="P13" s="165"/>
      <c r="Q13" s="89"/>
      <c r="R13" s="89"/>
      <c r="S13" s="89"/>
      <c r="T13" s="89"/>
      <c r="U13" s="89"/>
      <c r="V13" s="89"/>
      <c r="W13" s="90"/>
      <c r="X13" s="90"/>
      <c r="Z13" s="69"/>
      <c r="AA13" s="69"/>
    </row>
    <row r="14" spans="1:27" ht="13.5" thickTop="1">
      <c r="A14" s="84" t="s">
        <v>16</v>
      </c>
      <c r="B14" s="60" t="s">
        <v>194</v>
      </c>
      <c r="C14" s="206"/>
      <c r="D14" s="191"/>
      <c r="E14" s="121"/>
      <c r="F14" s="121"/>
      <c r="G14" s="121"/>
      <c r="H14" s="167"/>
      <c r="I14" s="168"/>
      <c r="J14" s="28" t="s">
        <v>50</v>
      </c>
      <c r="K14" s="126"/>
      <c r="L14" s="141"/>
      <c r="M14" s="140" t="s">
        <v>50</v>
      </c>
      <c r="N14" s="28"/>
      <c r="O14" s="139"/>
      <c r="P14" s="169"/>
      <c r="Q14" s="62"/>
      <c r="R14" s="62"/>
      <c r="S14" s="62"/>
      <c r="T14" s="62"/>
      <c r="U14" s="62"/>
      <c r="V14" s="62"/>
      <c r="W14" s="62"/>
      <c r="X14" s="62"/>
      <c r="Z14" s="69"/>
      <c r="AA14" s="69"/>
    </row>
    <row r="15" spans="1:27" ht="12.75">
      <c r="A15" s="84" t="s">
        <v>17</v>
      </c>
      <c r="B15" s="60" t="s">
        <v>181</v>
      </c>
      <c r="C15" s="202"/>
      <c r="D15" s="149"/>
      <c r="E15" s="118"/>
      <c r="F15" s="118"/>
      <c r="G15" s="118"/>
      <c r="H15" s="171"/>
      <c r="I15" s="149"/>
      <c r="J15" s="118"/>
      <c r="K15" s="127"/>
      <c r="L15" s="119"/>
      <c r="M15" s="120"/>
      <c r="N15" s="27"/>
      <c r="O15" s="123"/>
      <c r="P15" s="150"/>
      <c r="Q15" s="62"/>
      <c r="R15" s="62"/>
      <c r="S15" s="62"/>
      <c r="T15" s="62"/>
      <c r="U15" s="62"/>
      <c r="V15" s="62"/>
      <c r="W15" s="62"/>
      <c r="X15" s="62"/>
      <c r="Z15" s="69"/>
      <c r="AA15" s="69"/>
    </row>
    <row r="16" spans="1:27" ht="12.75">
      <c r="A16" s="84" t="s">
        <v>18</v>
      </c>
      <c r="B16" s="216" t="s">
        <v>192</v>
      </c>
      <c r="C16" s="208"/>
      <c r="D16" s="166"/>
      <c r="E16" s="27"/>
      <c r="F16" s="27"/>
      <c r="G16" s="127"/>
      <c r="H16" s="152"/>
      <c r="I16" s="166"/>
      <c r="J16" s="127"/>
      <c r="K16" s="127"/>
      <c r="L16" s="138"/>
      <c r="M16" s="125"/>
      <c r="N16" s="27"/>
      <c r="O16" s="118"/>
      <c r="P16" s="174" t="s">
        <v>50</v>
      </c>
      <c r="Q16" s="62"/>
      <c r="R16" s="62"/>
      <c r="S16" s="62"/>
      <c r="T16" s="62"/>
      <c r="U16" s="62"/>
      <c r="V16" s="62"/>
      <c r="W16" s="62"/>
      <c r="X16" s="62"/>
      <c r="Z16" s="69"/>
      <c r="AA16" s="69"/>
    </row>
    <row r="17" spans="1:27" ht="12.75">
      <c r="A17" s="84" t="s">
        <v>19</v>
      </c>
      <c r="B17" s="60" t="s">
        <v>193</v>
      </c>
      <c r="C17" s="208"/>
      <c r="D17" s="166"/>
      <c r="E17" s="27"/>
      <c r="F17" s="27"/>
      <c r="G17" s="127"/>
      <c r="H17" s="152"/>
      <c r="I17" s="166"/>
      <c r="J17" s="127"/>
      <c r="K17" s="127"/>
      <c r="L17" s="122"/>
      <c r="M17" s="125"/>
      <c r="N17" s="27"/>
      <c r="O17" s="127"/>
      <c r="P17" s="170"/>
      <c r="Q17" s="62"/>
      <c r="R17" s="62"/>
      <c r="S17" s="62"/>
      <c r="T17" s="62"/>
      <c r="U17" s="62"/>
      <c r="V17" s="62"/>
      <c r="W17" s="62"/>
      <c r="X17" s="62"/>
      <c r="Z17" s="69"/>
      <c r="AA17" s="69"/>
    </row>
    <row r="18" spans="1:27" ht="12.75">
      <c r="A18" s="84" t="s">
        <v>20</v>
      </c>
      <c r="B18" s="60" t="s">
        <v>209</v>
      </c>
      <c r="C18" s="202"/>
      <c r="D18" s="166"/>
      <c r="E18" s="27"/>
      <c r="F18" s="27"/>
      <c r="G18" s="127"/>
      <c r="H18" s="152"/>
      <c r="I18" s="149"/>
      <c r="J18" s="127"/>
      <c r="K18" s="123"/>
      <c r="L18" s="119"/>
      <c r="M18" s="120"/>
      <c r="N18" s="27"/>
      <c r="O18" s="127"/>
      <c r="P18" s="150"/>
      <c r="Q18" s="62"/>
      <c r="R18" s="62"/>
      <c r="S18" s="62"/>
      <c r="T18" s="62"/>
      <c r="U18" s="62"/>
      <c r="V18" s="62"/>
      <c r="W18" s="62"/>
      <c r="X18" s="62"/>
      <c r="Z18" s="69"/>
      <c r="AA18" s="69"/>
    </row>
    <row r="19" spans="1:27" ht="12.75">
      <c r="A19" s="84" t="s">
        <v>21</v>
      </c>
      <c r="B19" s="60" t="s">
        <v>171</v>
      </c>
      <c r="C19" s="207"/>
      <c r="D19" s="192"/>
      <c r="E19" s="172"/>
      <c r="F19" s="172"/>
      <c r="G19" s="172"/>
      <c r="H19" s="173"/>
      <c r="I19" s="166"/>
      <c r="J19" s="123"/>
      <c r="K19" s="127"/>
      <c r="L19" s="122"/>
      <c r="M19" s="124"/>
      <c r="N19" s="27"/>
      <c r="O19" s="127"/>
      <c r="P19" s="170"/>
      <c r="Q19" s="62"/>
      <c r="R19" s="62"/>
      <c r="S19" s="89"/>
      <c r="T19" s="90"/>
      <c r="U19" s="90"/>
      <c r="V19" s="90"/>
      <c r="W19" s="90"/>
      <c r="X19" s="90"/>
      <c r="Z19" s="69"/>
      <c r="AA19" s="69"/>
    </row>
    <row r="20" spans="1:27" ht="12.75">
      <c r="A20" s="84" t="s">
        <v>22</v>
      </c>
      <c r="B20" s="60" t="s">
        <v>158</v>
      </c>
      <c r="C20" s="202"/>
      <c r="D20" s="149"/>
      <c r="E20" s="118"/>
      <c r="F20" s="118"/>
      <c r="G20" s="118"/>
      <c r="H20" s="151"/>
      <c r="I20" s="153"/>
      <c r="J20" s="118"/>
      <c r="K20" s="127"/>
      <c r="L20" s="122"/>
      <c r="M20" s="125"/>
      <c r="N20" s="27"/>
      <c r="O20" s="127"/>
      <c r="P20" s="170"/>
      <c r="Q20" s="62"/>
      <c r="R20" s="62"/>
      <c r="S20" s="62"/>
      <c r="T20" s="62"/>
      <c r="U20" s="62"/>
      <c r="V20" s="62"/>
      <c r="W20" s="62"/>
      <c r="X20" s="62"/>
      <c r="Z20" s="69"/>
      <c r="AA20" s="69"/>
    </row>
    <row r="21" spans="1:27" ht="12.75">
      <c r="A21" s="84" t="s">
        <v>23</v>
      </c>
      <c r="B21" s="60" t="s">
        <v>195</v>
      </c>
      <c r="C21" s="201"/>
      <c r="D21" s="149"/>
      <c r="E21" s="118"/>
      <c r="F21" s="118"/>
      <c r="G21" s="118"/>
      <c r="H21" s="151"/>
      <c r="I21" s="153"/>
      <c r="J21" s="118"/>
      <c r="K21" s="123"/>
      <c r="L21" s="119"/>
      <c r="M21" s="124"/>
      <c r="N21" s="27"/>
      <c r="O21" s="123"/>
      <c r="P21" s="154"/>
      <c r="Q21" s="62"/>
      <c r="R21" s="62"/>
      <c r="S21" s="62"/>
      <c r="T21" s="62"/>
      <c r="U21" s="62"/>
      <c r="V21" s="62"/>
      <c r="W21" s="62"/>
      <c r="X21" s="62"/>
      <c r="Z21" s="69"/>
      <c r="AA21" s="69"/>
    </row>
    <row r="22" spans="1:27" ht="12.75">
      <c r="A22" s="84" t="s">
        <v>24</v>
      </c>
      <c r="B22" s="60" t="s">
        <v>210</v>
      </c>
      <c r="C22" s="208"/>
      <c r="D22" s="149"/>
      <c r="E22" s="118"/>
      <c r="F22" s="118"/>
      <c r="G22" s="127"/>
      <c r="H22" s="151"/>
      <c r="I22" s="166"/>
      <c r="J22" s="127"/>
      <c r="K22" s="127"/>
      <c r="L22" s="138"/>
      <c r="M22" s="125"/>
      <c r="N22" s="27"/>
      <c r="O22" s="127"/>
      <c r="P22" s="170"/>
      <c r="Q22" s="62"/>
      <c r="R22" s="62"/>
      <c r="S22" s="62"/>
      <c r="T22" s="62"/>
      <c r="U22" s="62"/>
      <c r="V22" s="62"/>
      <c r="W22" s="62"/>
      <c r="X22" s="62"/>
      <c r="Z22" s="69"/>
      <c r="AA22" s="69"/>
    </row>
    <row r="23" spans="1:27" ht="12.75">
      <c r="A23" s="84" t="s">
        <v>25</v>
      </c>
      <c r="B23" s="60" t="s">
        <v>160</v>
      </c>
      <c r="C23" s="202"/>
      <c r="D23" s="153"/>
      <c r="E23" s="27"/>
      <c r="F23" s="27"/>
      <c r="G23" s="118"/>
      <c r="H23" s="152"/>
      <c r="I23" s="166"/>
      <c r="J23" s="123"/>
      <c r="K23" s="123"/>
      <c r="L23" s="122"/>
      <c r="M23" s="125"/>
      <c r="N23" s="27"/>
      <c r="O23" s="127"/>
      <c r="P23" s="170"/>
      <c r="Q23" s="62"/>
      <c r="R23" s="62"/>
      <c r="S23" s="62"/>
      <c r="T23" s="62"/>
      <c r="U23" s="62"/>
      <c r="V23" s="62"/>
      <c r="W23" s="62"/>
      <c r="X23" s="62"/>
      <c r="Z23" s="69"/>
      <c r="AA23" s="69"/>
    </row>
    <row r="24" spans="1:27" ht="12.75">
      <c r="A24" s="84" t="s">
        <v>26</v>
      </c>
      <c r="B24" s="60" t="s">
        <v>113</v>
      </c>
      <c r="C24" s="201"/>
      <c r="D24" s="153"/>
      <c r="E24" s="27"/>
      <c r="F24" s="27"/>
      <c r="G24" s="118"/>
      <c r="H24" s="151"/>
      <c r="I24" s="153"/>
      <c r="J24" s="123"/>
      <c r="K24" s="127"/>
      <c r="L24" s="122"/>
      <c r="M24" s="124"/>
      <c r="N24" s="27"/>
      <c r="O24" s="127"/>
      <c r="P24" s="154"/>
      <c r="Q24" s="62"/>
      <c r="R24" s="62"/>
      <c r="S24" s="62"/>
      <c r="T24" s="62"/>
      <c r="U24" s="62"/>
      <c r="V24" s="62"/>
      <c r="W24" s="62"/>
      <c r="X24" s="62"/>
      <c r="Z24" s="69"/>
      <c r="AA24" s="69"/>
    </row>
    <row r="25" spans="1:27" ht="12.75">
      <c r="A25" s="84" t="s">
        <v>27</v>
      </c>
      <c r="B25" s="60" t="s">
        <v>159</v>
      </c>
      <c r="C25" s="201"/>
      <c r="D25" s="153"/>
      <c r="E25" s="27"/>
      <c r="F25" s="27"/>
      <c r="G25" s="118"/>
      <c r="H25" s="151"/>
      <c r="I25" s="153"/>
      <c r="J25" s="118"/>
      <c r="K25" s="127"/>
      <c r="L25" s="122"/>
      <c r="M25" s="124"/>
      <c r="N25" s="27"/>
      <c r="O25" s="127"/>
      <c r="P25" s="154"/>
      <c r="Q25" s="62"/>
      <c r="R25" s="62"/>
      <c r="S25" s="62"/>
      <c r="T25" s="62"/>
      <c r="U25" s="62"/>
      <c r="V25" s="62"/>
      <c r="W25" s="62"/>
      <c r="X25" s="62"/>
      <c r="Z25" s="69"/>
      <c r="AA25" s="69"/>
    </row>
    <row r="26" spans="1:27" ht="12.75">
      <c r="A26" s="84" t="s">
        <v>28</v>
      </c>
      <c r="B26" s="60" t="s">
        <v>114</v>
      </c>
      <c r="C26" s="201"/>
      <c r="D26" s="153"/>
      <c r="E26" s="27"/>
      <c r="F26" s="27"/>
      <c r="G26" s="118"/>
      <c r="H26" s="151"/>
      <c r="I26" s="153"/>
      <c r="J26" s="123"/>
      <c r="K26" s="127"/>
      <c r="L26" s="122"/>
      <c r="M26" s="124"/>
      <c r="N26" s="27"/>
      <c r="O26" s="127"/>
      <c r="P26" s="154"/>
      <c r="Q26" s="62"/>
      <c r="R26" s="62"/>
      <c r="S26" s="62"/>
      <c r="T26" s="62"/>
      <c r="U26" s="62"/>
      <c r="V26" s="62"/>
      <c r="W26" s="62"/>
      <c r="X26" s="62"/>
      <c r="Z26" s="69"/>
      <c r="AA26" s="69"/>
    </row>
    <row r="27" spans="1:27" ht="12.75">
      <c r="A27" s="84" t="s">
        <v>29</v>
      </c>
      <c r="B27" s="60" t="s">
        <v>115</v>
      </c>
      <c r="C27" s="201"/>
      <c r="D27" s="153"/>
      <c r="E27" s="27"/>
      <c r="F27" s="27"/>
      <c r="G27" s="118"/>
      <c r="H27" s="151"/>
      <c r="I27" s="153"/>
      <c r="J27" s="123"/>
      <c r="K27" s="127"/>
      <c r="L27" s="122"/>
      <c r="M27" s="124"/>
      <c r="N27" s="27"/>
      <c r="O27" s="127"/>
      <c r="P27" s="154"/>
      <c r="Q27" s="62"/>
      <c r="R27" s="62"/>
      <c r="S27" s="62"/>
      <c r="T27" s="62"/>
      <c r="U27" s="62"/>
      <c r="V27" s="62"/>
      <c r="W27" s="62"/>
      <c r="X27" s="62"/>
      <c r="Z27" s="69"/>
      <c r="AA27" s="69"/>
    </row>
    <row r="28" spans="1:27" ht="12.75">
      <c r="A28" s="84" t="s">
        <v>30</v>
      </c>
      <c r="B28" s="60" t="s">
        <v>112</v>
      </c>
      <c r="C28" s="201"/>
      <c r="D28" s="153"/>
      <c r="E28" s="27"/>
      <c r="F28" s="27"/>
      <c r="G28" s="118"/>
      <c r="H28" s="151"/>
      <c r="I28" s="153"/>
      <c r="J28" s="118"/>
      <c r="K28" s="127"/>
      <c r="L28" s="122"/>
      <c r="M28" s="124"/>
      <c r="N28" s="27"/>
      <c r="O28" s="127"/>
      <c r="P28" s="154"/>
      <c r="Q28" s="62"/>
      <c r="R28" s="62"/>
      <c r="S28" s="62"/>
      <c r="T28" s="62"/>
      <c r="U28" s="62"/>
      <c r="V28" s="62"/>
      <c r="W28" s="62"/>
      <c r="X28" s="62"/>
      <c r="Z28" s="69"/>
      <c r="AA28" s="69"/>
    </row>
    <row r="29" spans="1:27" ht="12.75">
      <c r="A29" s="84" t="s">
        <v>31</v>
      </c>
      <c r="B29" s="60" t="s">
        <v>196</v>
      </c>
      <c r="C29" s="202"/>
      <c r="D29" s="149"/>
      <c r="E29" s="27"/>
      <c r="F29" s="27"/>
      <c r="G29" s="118"/>
      <c r="H29" s="151"/>
      <c r="I29" s="153"/>
      <c r="J29" s="118"/>
      <c r="K29" s="123"/>
      <c r="L29" s="119"/>
      <c r="M29" s="124"/>
      <c r="N29" s="27"/>
      <c r="O29" s="127"/>
      <c r="P29" s="154"/>
      <c r="Q29" s="62"/>
      <c r="R29" s="62"/>
      <c r="S29" s="62"/>
      <c r="T29" s="62"/>
      <c r="U29" s="62"/>
      <c r="V29" s="62"/>
      <c r="W29" s="62"/>
      <c r="X29" s="62"/>
      <c r="Z29" s="69"/>
      <c r="AA29" s="69"/>
    </row>
    <row r="30" spans="1:27" ht="12.75">
      <c r="A30" s="84" t="s">
        <v>32</v>
      </c>
      <c r="B30" s="60" t="s">
        <v>180</v>
      </c>
      <c r="C30" s="201"/>
      <c r="D30" s="153"/>
      <c r="E30" s="27"/>
      <c r="F30" s="27"/>
      <c r="G30" s="118"/>
      <c r="H30" s="151"/>
      <c r="I30" s="153"/>
      <c r="J30" s="123"/>
      <c r="K30" s="123"/>
      <c r="L30" s="122"/>
      <c r="M30" s="124"/>
      <c r="N30" s="27"/>
      <c r="O30" s="127"/>
      <c r="P30" s="154"/>
      <c r="Q30" s="62"/>
      <c r="R30" s="62"/>
      <c r="S30" s="62"/>
      <c r="T30" s="62"/>
      <c r="U30" s="62"/>
      <c r="V30" s="62"/>
      <c r="W30" s="62"/>
      <c r="X30" s="62"/>
      <c r="Z30" s="69"/>
      <c r="AA30" s="69"/>
    </row>
    <row r="31" spans="1:27" ht="12.75">
      <c r="A31" s="84" t="s">
        <v>33</v>
      </c>
      <c r="B31" s="46" t="s">
        <v>48</v>
      </c>
      <c r="C31" s="208"/>
      <c r="D31" s="153"/>
      <c r="E31" s="27"/>
      <c r="F31" s="27"/>
      <c r="G31" s="123"/>
      <c r="H31" s="151"/>
      <c r="I31" s="166"/>
      <c r="J31" s="123"/>
      <c r="K31" s="127"/>
      <c r="L31" s="138"/>
      <c r="M31" s="125"/>
      <c r="N31" s="27"/>
      <c r="O31" s="127"/>
      <c r="P31" s="170"/>
      <c r="Q31" s="62"/>
      <c r="R31" s="62"/>
      <c r="S31" s="62"/>
      <c r="T31" s="62"/>
      <c r="U31" s="62"/>
      <c r="V31" s="62"/>
      <c r="W31" s="62"/>
      <c r="X31" s="62"/>
      <c r="Z31" s="69"/>
      <c r="AA31" s="69"/>
    </row>
    <row r="32" spans="1:27" ht="12.75">
      <c r="A32" s="84" t="s">
        <v>34</v>
      </c>
      <c r="B32" s="60" t="s">
        <v>197</v>
      </c>
      <c r="C32" s="208"/>
      <c r="D32" s="153"/>
      <c r="E32" s="27"/>
      <c r="F32" s="27"/>
      <c r="G32" s="118"/>
      <c r="H32" s="152"/>
      <c r="I32" s="166"/>
      <c r="J32" s="123"/>
      <c r="K32" s="127"/>
      <c r="L32" s="138"/>
      <c r="M32" s="125"/>
      <c r="N32" s="27"/>
      <c r="O32" s="123"/>
      <c r="P32" s="170"/>
      <c r="Q32" s="62"/>
      <c r="R32" s="62"/>
      <c r="S32" s="62"/>
      <c r="T32" s="62"/>
      <c r="U32" s="62"/>
      <c r="V32" s="62"/>
      <c r="W32" s="62"/>
      <c r="X32" s="62"/>
      <c r="Z32" s="69"/>
      <c r="AA32" s="69"/>
    </row>
    <row r="33" spans="1:27" ht="12.75">
      <c r="A33" s="84"/>
      <c r="B33" s="210" t="s">
        <v>198</v>
      </c>
      <c r="C33" s="195"/>
      <c r="D33" s="57"/>
      <c r="E33" s="27"/>
      <c r="F33" s="27"/>
      <c r="G33" s="27"/>
      <c r="H33" s="30"/>
      <c r="I33" s="57"/>
      <c r="J33" s="27"/>
      <c r="K33" s="27"/>
      <c r="L33" s="29"/>
      <c r="M33" s="99"/>
      <c r="N33" s="27"/>
      <c r="O33" s="27"/>
      <c r="P33" s="100"/>
      <c r="Q33" s="62"/>
      <c r="R33" s="62"/>
      <c r="S33" s="62"/>
      <c r="T33" s="62"/>
      <c r="U33" s="62"/>
      <c r="V33" s="62"/>
      <c r="W33" s="62"/>
      <c r="X33" s="62"/>
      <c r="Z33" s="69"/>
      <c r="AA33" s="69"/>
    </row>
    <row r="34" spans="1:27" ht="12.75">
      <c r="A34" s="84" t="s">
        <v>35</v>
      </c>
      <c r="B34" s="60" t="s">
        <v>207</v>
      </c>
      <c r="C34" s="208"/>
      <c r="D34" s="166"/>
      <c r="E34" s="127"/>
      <c r="F34" s="127"/>
      <c r="G34" s="127"/>
      <c r="H34" s="152"/>
      <c r="I34" s="166"/>
      <c r="J34" s="127"/>
      <c r="K34" s="127"/>
      <c r="L34" s="138"/>
      <c r="M34" s="120"/>
      <c r="N34" s="27"/>
      <c r="O34" s="123"/>
      <c r="P34" s="170"/>
      <c r="Q34" s="62"/>
      <c r="R34" s="62"/>
      <c r="S34" s="62"/>
      <c r="T34" s="62"/>
      <c r="U34" s="62"/>
      <c r="V34" s="62"/>
      <c r="W34" s="62"/>
      <c r="X34" s="62"/>
      <c r="Z34" s="69"/>
      <c r="AA34" s="69"/>
    </row>
    <row r="35" spans="1:27" ht="12.75">
      <c r="A35" s="84" t="s">
        <v>36</v>
      </c>
      <c r="B35" s="60" t="s">
        <v>208</v>
      </c>
      <c r="C35" s="208"/>
      <c r="D35" s="149"/>
      <c r="E35" s="27"/>
      <c r="F35" s="27"/>
      <c r="G35" s="118"/>
      <c r="H35" s="152"/>
      <c r="I35" s="149"/>
      <c r="J35" s="118"/>
      <c r="K35" s="127"/>
      <c r="L35" s="119"/>
      <c r="M35" s="120"/>
      <c r="N35" s="27"/>
      <c r="O35" s="123"/>
      <c r="P35" s="150"/>
      <c r="Q35" s="62"/>
      <c r="R35" s="62"/>
      <c r="S35" s="62"/>
      <c r="T35" s="62"/>
      <c r="U35" s="62"/>
      <c r="V35" s="62"/>
      <c r="W35" s="62"/>
      <c r="X35" s="62"/>
      <c r="Z35" s="69"/>
      <c r="AA35" s="69"/>
    </row>
    <row r="36" spans="1:27" ht="12.75">
      <c r="A36" s="85" t="s">
        <v>37</v>
      </c>
      <c r="B36" s="60" t="s">
        <v>202</v>
      </c>
      <c r="C36" s="201"/>
      <c r="D36" s="153"/>
      <c r="E36" s="27"/>
      <c r="F36" s="27"/>
      <c r="G36" s="118"/>
      <c r="H36" s="151"/>
      <c r="I36" s="153"/>
      <c r="J36" s="118"/>
      <c r="K36" s="127"/>
      <c r="L36" s="119"/>
      <c r="M36" s="124"/>
      <c r="N36" s="27"/>
      <c r="O36" s="123"/>
      <c r="P36" s="150"/>
      <c r="Q36" s="62"/>
      <c r="R36" s="62"/>
      <c r="S36" s="62"/>
      <c r="T36" s="62"/>
      <c r="U36" s="62"/>
      <c r="V36" s="62"/>
      <c r="W36" s="62"/>
      <c r="X36" s="62"/>
      <c r="Z36" s="69"/>
      <c r="AA36" s="69"/>
    </row>
    <row r="37" spans="1:27" ht="12.75">
      <c r="A37" s="84" t="s">
        <v>38</v>
      </c>
      <c r="B37" s="60" t="s">
        <v>203</v>
      </c>
      <c r="C37" s="208"/>
      <c r="D37" s="153"/>
      <c r="E37" s="123"/>
      <c r="F37" s="123"/>
      <c r="G37" s="123"/>
      <c r="H37" s="151"/>
      <c r="I37" s="153"/>
      <c r="J37" s="123"/>
      <c r="K37" s="123"/>
      <c r="L37" s="122"/>
      <c r="M37" s="124"/>
      <c r="N37" s="27"/>
      <c r="O37" s="127"/>
      <c r="P37" s="154"/>
      <c r="Q37" s="62"/>
      <c r="R37" s="62"/>
      <c r="S37" s="62"/>
      <c r="T37" s="62"/>
      <c r="U37" s="62"/>
      <c r="V37" s="62"/>
      <c r="W37" s="62"/>
      <c r="X37" s="62"/>
      <c r="Z37" s="69"/>
      <c r="AA37" s="69"/>
    </row>
    <row r="38" spans="1:27" ht="12.75">
      <c r="A38" s="84" t="s">
        <v>39</v>
      </c>
      <c r="B38" s="60" t="s">
        <v>204</v>
      </c>
      <c r="C38" s="202"/>
      <c r="D38" s="166"/>
      <c r="E38" s="127"/>
      <c r="F38" s="127"/>
      <c r="G38" s="127"/>
      <c r="H38" s="152"/>
      <c r="I38" s="166"/>
      <c r="J38" s="127"/>
      <c r="K38" s="127"/>
      <c r="L38" s="138"/>
      <c r="M38" s="120"/>
      <c r="N38" s="27"/>
      <c r="O38" s="127"/>
      <c r="P38" s="170"/>
      <c r="Q38" s="62"/>
      <c r="R38" s="62"/>
      <c r="S38" s="62"/>
      <c r="T38" s="62"/>
      <c r="U38" s="62"/>
      <c r="V38" s="62"/>
      <c r="W38" s="62"/>
      <c r="X38" s="62"/>
      <c r="Z38" s="69"/>
      <c r="AA38" s="69"/>
    </row>
    <row r="39" spans="1:27" ht="12.75">
      <c r="A39" s="84" t="s">
        <v>40</v>
      </c>
      <c r="B39" s="60" t="s">
        <v>205</v>
      </c>
      <c r="C39" s="202"/>
      <c r="D39" s="149"/>
      <c r="E39" s="118"/>
      <c r="F39" s="118"/>
      <c r="G39" s="118"/>
      <c r="H39" s="151"/>
      <c r="I39" s="153"/>
      <c r="J39" s="118"/>
      <c r="K39" s="127"/>
      <c r="L39" s="119"/>
      <c r="M39" s="120"/>
      <c r="N39" s="27"/>
      <c r="O39" s="127"/>
      <c r="P39" s="154"/>
      <c r="Q39" s="62"/>
      <c r="R39" s="62"/>
      <c r="S39" s="62"/>
      <c r="T39" s="62"/>
      <c r="U39" s="62"/>
      <c r="V39" s="90"/>
      <c r="W39" s="90"/>
      <c r="X39" s="90"/>
      <c r="Z39" s="69"/>
      <c r="AA39" s="69"/>
    </row>
    <row r="40" spans="1:27" ht="12.75">
      <c r="A40" s="84"/>
      <c r="B40" s="46"/>
      <c r="C40" s="195"/>
      <c r="D40" s="57"/>
      <c r="E40" s="27"/>
      <c r="F40" s="27"/>
      <c r="G40" s="27"/>
      <c r="H40" s="30"/>
      <c r="I40" s="57"/>
      <c r="J40" s="27"/>
      <c r="K40" s="27"/>
      <c r="L40" s="29"/>
      <c r="M40" s="99"/>
      <c r="N40" s="27"/>
      <c r="O40" s="27"/>
      <c r="P40" s="100"/>
      <c r="Q40" s="62"/>
      <c r="R40" s="62"/>
      <c r="S40" s="62"/>
      <c r="T40" s="62"/>
      <c r="U40" s="62"/>
      <c r="V40" s="90"/>
      <c r="W40" s="90"/>
      <c r="X40" s="90"/>
      <c r="Z40" s="69"/>
      <c r="AA40" s="69"/>
    </row>
    <row r="41" spans="1:27" ht="12.75">
      <c r="A41" s="84"/>
      <c r="B41" s="61" t="s">
        <v>172</v>
      </c>
      <c r="C41" s="195"/>
      <c r="D41" s="57"/>
      <c r="E41" s="27"/>
      <c r="F41" s="27"/>
      <c r="G41" s="27"/>
      <c r="H41" s="30"/>
      <c r="I41" s="57"/>
      <c r="J41" s="27"/>
      <c r="K41" s="27"/>
      <c r="L41" s="29"/>
      <c r="M41" s="99"/>
      <c r="N41" s="27"/>
      <c r="O41" s="27"/>
      <c r="P41" s="100"/>
      <c r="Q41" s="62"/>
      <c r="R41" s="62"/>
      <c r="S41" s="62"/>
      <c r="T41" s="62"/>
      <c r="U41" s="62"/>
      <c r="V41" s="62"/>
      <c r="W41" s="62"/>
      <c r="X41" s="62"/>
      <c r="Z41" s="69"/>
      <c r="AA41" s="69"/>
    </row>
    <row r="42" spans="1:27" ht="12.75">
      <c r="A42" s="84" t="s">
        <v>41</v>
      </c>
      <c r="B42" s="60" t="s">
        <v>176</v>
      </c>
      <c r="C42" s="204"/>
      <c r="D42" s="178"/>
      <c r="E42" s="27"/>
      <c r="F42" s="27"/>
      <c r="G42" s="177"/>
      <c r="H42" s="179"/>
      <c r="I42" s="178"/>
      <c r="J42" s="142"/>
      <c r="K42" s="144"/>
      <c r="L42" s="148"/>
      <c r="M42" s="133"/>
      <c r="N42" s="27"/>
      <c r="O42" s="144"/>
      <c r="P42" s="175"/>
      <c r="Q42" s="89"/>
      <c r="R42" s="89"/>
      <c r="S42" s="89"/>
      <c r="T42" s="89"/>
      <c r="U42" s="89"/>
      <c r="V42" s="89"/>
      <c r="W42" s="90"/>
      <c r="X42" s="90"/>
      <c r="Z42" s="69"/>
      <c r="AA42" s="69"/>
    </row>
    <row r="43" spans="1:27" ht="12.75">
      <c r="A43" s="84" t="s">
        <v>42</v>
      </c>
      <c r="B43" s="60" t="s">
        <v>177</v>
      </c>
      <c r="C43" s="209"/>
      <c r="D43" s="178"/>
      <c r="E43" s="27"/>
      <c r="F43" s="27"/>
      <c r="G43" s="144"/>
      <c r="H43" s="179"/>
      <c r="I43" s="178"/>
      <c r="J43" s="143"/>
      <c r="K43" s="147"/>
      <c r="L43" s="132"/>
      <c r="M43" s="145"/>
      <c r="N43" s="27"/>
      <c r="O43" s="144"/>
      <c r="P43" s="176"/>
      <c r="Q43" s="89"/>
      <c r="R43" s="89"/>
      <c r="S43" s="89"/>
      <c r="T43" s="89"/>
      <c r="U43" s="89"/>
      <c r="V43" s="89"/>
      <c r="W43" s="90"/>
      <c r="X43" s="90"/>
      <c r="Z43" s="69"/>
      <c r="AA43" s="69"/>
    </row>
    <row r="44" spans="1:27" ht="12.75">
      <c r="A44" s="84" t="s">
        <v>43</v>
      </c>
      <c r="B44" s="60" t="s">
        <v>178</v>
      </c>
      <c r="C44" s="209"/>
      <c r="D44" s="178"/>
      <c r="E44" s="118"/>
      <c r="F44" s="118"/>
      <c r="G44" s="144"/>
      <c r="H44" s="179"/>
      <c r="I44" s="178"/>
      <c r="J44" s="144"/>
      <c r="K44" s="131"/>
      <c r="L44" s="146"/>
      <c r="M44" s="145"/>
      <c r="N44" s="27"/>
      <c r="O44" s="144"/>
      <c r="P44" s="175"/>
      <c r="Q44" s="89"/>
      <c r="R44" s="89"/>
      <c r="S44" s="89"/>
      <c r="T44" s="89"/>
      <c r="U44" s="89"/>
      <c r="V44" s="89"/>
      <c r="W44" s="90"/>
      <c r="X44" s="90"/>
      <c r="Z44" s="69"/>
      <c r="AA44" s="69"/>
    </row>
    <row r="45" spans="1:27" ht="12.75">
      <c r="A45" s="84" t="s">
        <v>44</v>
      </c>
      <c r="B45" s="60" t="s">
        <v>179</v>
      </c>
      <c r="C45" s="209"/>
      <c r="D45" s="178"/>
      <c r="E45" s="118"/>
      <c r="F45" s="118"/>
      <c r="G45" s="144"/>
      <c r="H45" s="179"/>
      <c r="I45" s="178"/>
      <c r="J45" s="144"/>
      <c r="K45" s="142"/>
      <c r="L45" s="146"/>
      <c r="M45" s="145"/>
      <c r="N45" s="27"/>
      <c r="O45" s="144"/>
      <c r="P45" s="176"/>
      <c r="Q45" s="89"/>
      <c r="R45" s="89"/>
      <c r="S45" s="89"/>
      <c r="T45" s="89"/>
      <c r="U45" s="89"/>
      <c r="V45" s="89"/>
      <c r="W45" s="90"/>
      <c r="X45" s="90"/>
      <c r="Z45" s="69"/>
      <c r="AA45" s="69"/>
    </row>
    <row r="46" spans="1:27" ht="13.5" thickBot="1">
      <c r="A46" s="84"/>
      <c r="B46" s="82"/>
      <c r="C46" s="197"/>
      <c r="D46" s="54"/>
      <c r="E46" s="27"/>
      <c r="F46" s="27"/>
      <c r="G46" s="31"/>
      <c r="H46" s="32"/>
      <c r="I46" s="54"/>
      <c r="J46" s="31"/>
      <c r="K46" s="31"/>
      <c r="L46" s="83"/>
      <c r="M46" s="103"/>
      <c r="N46" s="27"/>
      <c r="O46" s="31"/>
      <c r="P46" s="104"/>
      <c r="Q46" s="89"/>
      <c r="R46" s="89"/>
      <c r="S46" s="89"/>
      <c r="T46" s="89"/>
      <c r="U46" s="89"/>
      <c r="V46" s="89"/>
      <c r="W46" s="90"/>
      <c r="X46" s="90"/>
      <c r="Z46" s="69"/>
      <c r="AA46" s="69"/>
    </row>
    <row r="47" spans="1:24" s="22" customFormat="1" ht="14.25" hidden="1" thickBot="1" thickTop="1">
      <c r="A47" s="21" t="s">
        <v>45</v>
      </c>
      <c r="B47" s="70" t="s">
        <v>46</v>
      </c>
      <c r="C47" s="195">
        <v>3</v>
      </c>
      <c r="D47" s="193">
        <f>SUM(D2:D46)</f>
        <v>0</v>
      </c>
      <c r="E47" s="34"/>
      <c r="F47" s="34"/>
      <c r="G47" s="34">
        <f aca="true" t="shared" si="0" ref="G47:M47">SUM(G2:G46)</f>
        <v>0</v>
      </c>
      <c r="H47" s="34">
        <f t="shared" si="0"/>
        <v>0</v>
      </c>
      <c r="I47" s="34">
        <f t="shared" si="0"/>
        <v>0</v>
      </c>
      <c r="J47" s="34">
        <f t="shared" si="0"/>
        <v>0</v>
      </c>
      <c r="K47" s="34">
        <f t="shared" si="0"/>
        <v>0</v>
      </c>
      <c r="L47" s="34">
        <f t="shared" si="0"/>
        <v>0</v>
      </c>
      <c r="M47" s="97">
        <f t="shared" si="0"/>
        <v>0</v>
      </c>
      <c r="N47" s="97"/>
      <c r="O47" s="97">
        <f>SUM(O2:O46)</f>
        <v>0</v>
      </c>
      <c r="P47" s="106">
        <f>SUM(P2:P46)</f>
        <v>0</v>
      </c>
      <c r="Q47" s="95"/>
      <c r="R47" s="95"/>
      <c r="S47" s="95"/>
      <c r="T47" s="95"/>
      <c r="U47" s="95"/>
      <c r="V47" s="95"/>
      <c r="W47" s="95"/>
      <c r="X47" s="95"/>
    </row>
    <row r="48" spans="1:25" ht="14.25" thickBot="1" thickTop="1">
      <c r="A48" s="3"/>
      <c r="B48" s="71"/>
      <c r="C48" s="198" t="s">
        <v>1</v>
      </c>
      <c r="D48" s="194" t="s">
        <v>182</v>
      </c>
      <c r="E48" s="107" t="s">
        <v>153</v>
      </c>
      <c r="F48" s="107" t="s">
        <v>155</v>
      </c>
      <c r="G48" s="107" t="s">
        <v>183</v>
      </c>
      <c r="H48" s="107" t="s">
        <v>184</v>
      </c>
      <c r="I48" s="107" t="s">
        <v>185</v>
      </c>
      <c r="J48" s="107" t="s">
        <v>186</v>
      </c>
      <c r="K48" s="107" t="s">
        <v>187</v>
      </c>
      <c r="L48" s="107" t="s">
        <v>188</v>
      </c>
      <c r="M48" s="107" t="s">
        <v>189</v>
      </c>
      <c r="N48" s="108" t="s">
        <v>59</v>
      </c>
      <c r="O48" s="109" t="s">
        <v>190</v>
      </c>
      <c r="P48" s="110" t="s">
        <v>191</v>
      </c>
      <c r="Q48" s="88"/>
      <c r="R48" s="88"/>
      <c r="S48" s="88"/>
      <c r="T48" s="88"/>
      <c r="U48" s="88"/>
      <c r="V48" s="88"/>
      <c r="W48" s="88"/>
      <c r="X48" s="88"/>
      <c r="Y48" s="15" t="s">
        <v>45</v>
      </c>
    </row>
    <row r="49" spans="1:24" ht="14.25" hidden="1" thickBot="1" thickTop="1">
      <c r="A49" s="7"/>
      <c r="B49" s="8" t="s">
        <v>49</v>
      </c>
      <c r="C49" s="180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4.25" hidden="1" thickBot="1" thickTop="1">
      <c r="A50" s="7"/>
      <c r="B50" s="8" t="s">
        <v>54</v>
      </c>
      <c r="C50" s="213"/>
      <c r="D50" s="111">
        <v>3</v>
      </c>
      <c r="E50" s="111"/>
      <c r="F50" s="111"/>
      <c r="G50" s="111">
        <v>3</v>
      </c>
      <c r="H50" s="111">
        <v>3</v>
      </c>
      <c r="I50" s="111">
        <v>2</v>
      </c>
      <c r="J50" s="111">
        <v>1</v>
      </c>
      <c r="K50" s="111">
        <v>2</v>
      </c>
      <c r="L50" s="111">
        <v>2</v>
      </c>
      <c r="M50" s="111">
        <v>1</v>
      </c>
      <c r="N50" s="111"/>
      <c r="O50" s="111">
        <v>3</v>
      </c>
      <c r="P50" s="112">
        <v>1</v>
      </c>
      <c r="Q50" s="8"/>
      <c r="R50" s="8"/>
      <c r="S50" s="8"/>
      <c r="T50" s="8"/>
      <c r="U50" s="8"/>
      <c r="V50" s="8"/>
      <c r="W50" s="8"/>
      <c r="X50" s="8"/>
    </row>
    <row r="51" spans="1:24" ht="13.5" thickTop="1">
      <c r="A51" s="62"/>
      <c r="B51" s="212"/>
      <c r="C51" s="214"/>
      <c r="D51" s="62"/>
      <c r="E51" s="62"/>
      <c r="F51" s="62"/>
      <c r="G51" s="62"/>
      <c r="H51" s="62"/>
      <c r="I51" s="65"/>
      <c r="J51" s="63"/>
      <c r="K51" s="63"/>
      <c r="L51" s="63"/>
      <c r="M51" s="63"/>
      <c r="N51" s="62"/>
      <c r="O51" s="63"/>
      <c r="P51" s="63"/>
      <c r="Q51" s="64"/>
      <c r="R51" s="64"/>
      <c r="S51" s="63"/>
      <c r="T51" s="63"/>
      <c r="U51" s="63"/>
      <c r="V51" s="62"/>
      <c r="W51" s="96"/>
      <c r="X51" s="96"/>
    </row>
    <row r="52" spans="1:24" ht="12.75">
      <c r="A52" s="62"/>
      <c r="B52" s="82"/>
      <c r="C52" s="65"/>
      <c r="D52" s="65"/>
      <c r="E52" s="65"/>
      <c r="F52" s="65"/>
      <c r="G52" s="65"/>
      <c r="H52" s="65"/>
      <c r="I52" s="65"/>
      <c r="J52" s="64"/>
      <c r="K52" s="65"/>
      <c r="L52" s="65"/>
      <c r="M52" s="64"/>
      <c r="N52" s="65"/>
      <c r="O52" s="65"/>
      <c r="P52" s="65"/>
      <c r="Q52" s="65"/>
      <c r="R52" s="66"/>
      <c r="S52" s="64"/>
      <c r="T52" s="65"/>
      <c r="U52" s="65"/>
      <c r="V52" s="65"/>
      <c r="W52" s="78"/>
      <c r="X52" s="78"/>
    </row>
    <row r="53" spans="1:24" ht="12.75">
      <c r="A53" s="62"/>
      <c r="B53" s="211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62"/>
      <c r="O53" s="90"/>
      <c r="P53" s="90"/>
      <c r="Q53" s="90"/>
      <c r="R53" s="90"/>
      <c r="S53" s="90"/>
      <c r="T53" s="90"/>
      <c r="U53" s="90"/>
      <c r="V53" s="62"/>
      <c r="W53" s="90"/>
      <c r="X53" s="90"/>
    </row>
    <row r="54" spans="1:24" ht="14.25" hidden="1" thickBot="1" thickTop="1">
      <c r="A54" s="12"/>
      <c r="B54" s="55" t="s">
        <v>67</v>
      </c>
      <c r="C54" s="186" t="s">
        <v>199</v>
      </c>
      <c r="D54" s="92" t="s">
        <v>52</v>
      </c>
      <c r="E54" s="92"/>
      <c r="F54" s="92"/>
      <c r="G54" s="92" t="s">
        <v>52</v>
      </c>
      <c r="H54" s="92" t="s">
        <v>52</v>
      </c>
      <c r="I54" s="92" t="s">
        <v>52</v>
      </c>
      <c r="J54" s="92" t="s">
        <v>52</v>
      </c>
      <c r="K54" s="92" t="s">
        <v>52</v>
      </c>
      <c r="L54" s="93" t="s">
        <v>51</v>
      </c>
      <c r="M54" s="113" t="s">
        <v>161</v>
      </c>
      <c r="N54" s="114"/>
      <c r="O54" s="92" t="s">
        <v>52</v>
      </c>
      <c r="P54" s="92" t="s">
        <v>52</v>
      </c>
      <c r="Q54" s="92" t="s">
        <v>52</v>
      </c>
      <c r="R54" s="93" t="s">
        <v>51</v>
      </c>
      <c r="S54" s="92" t="s">
        <v>52</v>
      </c>
      <c r="T54" s="92" t="s">
        <v>52</v>
      </c>
      <c r="U54" s="93" t="s">
        <v>53</v>
      </c>
      <c r="V54" s="94" t="s">
        <v>52</v>
      </c>
      <c r="W54" s="94" t="s">
        <v>52</v>
      </c>
      <c r="X54" s="94" t="s">
        <v>52</v>
      </c>
    </row>
    <row r="55" spans="1:24" ht="14.25" hidden="1" thickBot="1" thickTop="1">
      <c r="A55" s="7"/>
      <c r="B55" s="19" t="s">
        <v>66</v>
      </c>
      <c r="C55" s="181"/>
      <c r="D55" s="20">
        <v>0.6</v>
      </c>
      <c r="E55" s="20"/>
      <c r="F55" s="20"/>
      <c r="G55" s="20">
        <v>0.65</v>
      </c>
      <c r="H55" s="20">
        <v>0.65</v>
      </c>
      <c r="I55" s="20">
        <v>0.6</v>
      </c>
      <c r="J55" s="20">
        <v>0.8</v>
      </c>
      <c r="K55" s="20">
        <v>0.8</v>
      </c>
      <c r="L55" s="20">
        <v>0.9</v>
      </c>
      <c r="M55" s="20">
        <v>0.75</v>
      </c>
      <c r="N55" s="37"/>
      <c r="O55" s="20">
        <v>0.8</v>
      </c>
      <c r="P55" s="20">
        <v>0.62</v>
      </c>
      <c r="Q55" s="20">
        <v>0.9</v>
      </c>
      <c r="R55" s="20">
        <v>1</v>
      </c>
      <c r="S55" s="20">
        <v>0.85</v>
      </c>
      <c r="T55" s="20">
        <v>0.65</v>
      </c>
      <c r="U55" s="38">
        <v>0.8</v>
      </c>
      <c r="V55" s="39">
        <v>0.8</v>
      </c>
      <c r="W55" s="39">
        <v>0.8</v>
      </c>
      <c r="X55" s="39">
        <v>0.8</v>
      </c>
    </row>
    <row r="56" spans="1:24" ht="14.25" hidden="1" thickBot="1" thickTop="1">
      <c r="A56" s="7"/>
      <c r="B56" s="18" t="s">
        <v>65</v>
      </c>
      <c r="C56" s="181"/>
      <c r="D56" s="10">
        <f aca="true" t="shared" si="1" ref="D56:M56">D52*D55</f>
        <v>0</v>
      </c>
      <c r="E56" s="10"/>
      <c r="F56" s="10"/>
      <c r="G56" s="10">
        <f t="shared" si="1"/>
        <v>0</v>
      </c>
      <c r="H56" s="10">
        <f t="shared" si="1"/>
        <v>0</v>
      </c>
      <c r="I56" s="10">
        <f t="shared" si="1"/>
        <v>0</v>
      </c>
      <c r="J56" s="10">
        <f t="shared" si="1"/>
        <v>0</v>
      </c>
      <c r="K56" s="10">
        <f t="shared" si="1"/>
        <v>0</v>
      </c>
      <c r="L56" s="10">
        <f>L52*L55</f>
        <v>0</v>
      </c>
      <c r="M56" s="10">
        <f t="shared" si="1"/>
        <v>0</v>
      </c>
      <c r="N56" s="10"/>
      <c r="O56" s="10">
        <f aca="true" t="shared" si="2" ref="O56:V56">O52*O55</f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40">
        <f t="shared" si="2"/>
        <v>0</v>
      </c>
      <c r="V56" s="36">
        <f t="shared" si="2"/>
        <v>0</v>
      </c>
      <c r="W56" s="36">
        <f>W52*W55</f>
        <v>0</v>
      </c>
      <c r="X56" s="36">
        <f>X52*X55</f>
        <v>0</v>
      </c>
    </row>
    <row r="57" spans="1:24" ht="14.25" hidden="1" thickBot="1" thickTop="1">
      <c r="A57" s="7"/>
      <c r="B57" s="8" t="s">
        <v>56</v>
      </c>
      <c r="C57" s="182" t="s">
        <v>200</v>
      </c>
      <c r="D57" s="8">
        <v>25</v>
      </c>
      <c r="E57" s="8"/>
      <c r="F57" s="8"/>
      <c r="G57" s="8">
        <v>25</v>
      </c>
      <c r="H57" s="8">
        <v>25</v>
      </c>
      <c r="I57" s="41">
        <v>25</v>
      </c>
      <c r="J57" s="41">
        <v>20</v>
      </c>
      <c r="K57" s="8">
        <v>25</v>
      </c>
      <c r="L57" s="8">
        <v>25</v>
      </c>
      <c r="M57" s="8">
        <v>25</v>
      </c>
      <c r="N57" s="8"/>
      <c r="O57" s="8">
        <v>25</v>
      </c>
      <c r="P57" s="41">
        <v>22</v>
      </c>
      <c r="Q57" s="8">
        <v>25</v>
      </c>
      <c r="R57" s="8">
        <v>25</v>
      </c>
      <c r="S57" s="41">
        <v>20</v>
      </c>
      <c r="T57" s="8">
        <v>25</v>
      </c>
      <c r="U57" s="16">
        <v>25</v>
      </c>
      <c r="V57" s="50">
        <v>20</v>
      </c>
      <c r="W57" s="50">
        <v>20</v>
      </c>
      <c r="X57" s="50">
        <v>20</v>
      </c>
    </row>
    <row r="58" spans="1:25" ht="14.25" hidden="1" thickBot="1" thickTop="1">
      <c r="A58" s="7"/>
      <c r="B58" s="8" t="s">
        <v>61</v>
      </c>
      <c r="C58" s="183" t="s">
        <v>201</v>
      </c>
      <c r="D58" s="11">
        <f>ROUND(D56*D57,0)</f>
        <v>0</v>
      </c>
      <c r="E58" s="11"/>
      <c r="F58" s="11"/>
      <c r="G58" s="11">
        <f aca="true" t="shared" si="3" ref="G58:V58">ROUND(G56*G57,0)</f>
        <v>0</v>
      </c>
      <c r="H58" s="11">
        <f t="shared" si="3"/>
        <v>0</v>
      </c>
      <c r="I58" s="11">
        <f t="shared" si="3"/>
        <v>0</v>
      </c>
      <c r="J58" s="11">
        <f t="shared" si="3"/>
        <v>0</v>
      </c>
      <c r="K58" s="42">
        <f t="shared" si="3"/>
        <v>0</v>
      </c>
      <c r="L58" s="11">
        <f>ROUND(L56*L57,0)</f>
        <v>0</v>
      </c>
      <c r="M58" s="11">
        <f t="shared" si="3"/>
        <v>0</v>
      </c>
      <c r="N58" s="11">
        <f>SUM(D58:M58)</f>
        <v>0</v>
      </c>
      <c r="O58" s="11">
        <f t="shared" si="3"/>
        <v>0</v>
      </c>
      <c r="P58" s="11">
        <f t="shared" si="3"/>
        <v>0</v>
      </c>
      <c r="Q58" s="43">
        <f t="shared" si="3"/>
        <v>0</v>
      </c>
      <c r="R58" s="43">
        <f t="shared" si="3"/>
        <v>0</v>
      </c>
      <c r="S58" s="11">
        <f t="shared" si="3"/>
        <v>0</v>
      </c>
      <c r="T58" s="11">
        <f t="shared" si="3"/>
        <v>0</v>
      </c>
      <c r="U58" s="11">
        <f t="shared" si="3"/>
        <v>0</v>
      </c>
      <c r="V58" s="44">
        <f t="shared" si="3"/>
        <v>0</v>
      </c>
      <c r="W58" s="44">
        <f>ROUND(W56*W57,0)</f>
        <v>0</v>
      </c>
      <c r="X58" s="44">
        <f>ROUND(X56*X57,0)</f>
        <v>0</v>
      </c>
      <c r="Y58" s="5">
        <f>SUM(N58:V58)</f>
        <v>0</v>
      </c>
    </row>
    <row r="59" spans="1:24" ht="14.25" hidden="1" thickBot="1" thickTop="1">
      <c r="A59" s="7"/>
      <c r="B59" s="8" t="s">
        <v>60</v>
      </c>
      <c r="C59" s="2" t="s">
        <v>1</v>
      </c>
      <c r="D59" s="8">
        <f>ROUND(D52*18,0)</f>
        <v>0</v>
      </c>
      <c r="E59" s="8"/>
      <c r="F59" s="8"/>
      <c r="G59" s="8">
        <f aca="true" t="shared" si="4" ref="G59:V59">ROUND(G52*18,0)</f>
        <v>0</v>
      </c>
      <c r="H59" s="8">
        <f t="shared" si="4"/>
        <v>0</v>
      </c>
      <c r="I59" s="8">
        <f t="shared" si="4"/>
        <v>0</v>
      </c>
      <c r="J59" s="8">
        <f>ROUND(J52*25,0)</f>
        <v>0</v>
      </c>
      <c r="K59" s="8">
        <f t="shared" si="4"/>
        <v>0</v>
      </c>
      <c r="L59" s="8">
        <f>ROUND(L52*18,0)</f>
        <v>0</v>
      </c>
      <c r="M59" s="8">
        <f t="shared" si="4"/>
        <v>0</v>
      </c>
      <c r="N59" s="8"/>
      <c r="O59" s="8">
        <f t="shared" si="4"/>
        <v>0</v>
      </c>
      <c r="P59" s="8">
        <f>ROUND(P52*25,0)</f>
        <v>0</v>
      </c>
      <c r="Q59" s="8">
        <f t="shared" si="4"/>
        <v>0</v>
      </c>
      <c r="R59" s="8">
        <f t="shared" si="4"/>
        <v>0</v>
      </c>
      <c r="S59" s="8">
        <f t="shared" si="4"/>
        <v>0</v>
      </c>
      <c r="T59" s="8">
        <f t="shared" si="4"/>
        <v>0</v>
      </c>
      <c r="U59" s="8">
        <f t="shared" si="4"/>
        <v>0</v>
      </c>
      <c r="V59" s="9">
        <f t="shared" si="4"/>
        <v>0</v>
      </c>
      <c r="W59" s="9">
        <f>ROUND(W52*18,0)</f>
        <v>0</v>
      </c>
      <c r="X59" s="9">
        <f>ROUND(X52*18,0)</f>
        <v>0</v>
      </c>
    </row>
    <row r="60" spans="1:25" ht="13.5" hidden="1" thickTop="1">
      <c r="A60" s="7"/>
      <c r="B60" s="8" t="s">
        <v>57</v>
      </c>
      <c r="C60" s="8"/>
      <c r="D60" s="8">
        <f>D58*75</f>
        <v>0</v>
      </c>
      <c r="E60" s="8"/>
      <c r="F60" s="8"/>
      <c r="G60" s="8">
        <f aca="true" t="shared" si="5" ref="G60:V60">G58*75</f>
        <v>0</v>
      </c>
      <c r="H60" s="8">
        <f t="shared" si="5"/>
        <v>0</v>
      </c>
      <c r="I60" s="8">
        <f t="shared" si="5"/>
        <v>0</v>
      </c>
      <c r="J60" s="8">
        <f t="shared" si="5"/>
        <v>0</v>
      </c>
      <c r="K60" s="8">
        <f t="shared" si="5"/>
        <v>0</v>
      </c>
      <c r="L60" s="8">
        <f>L58*75</f>
        <v>0</v>
      </c>
      <c r="M60" s="8">
        <f t="shared" si="5"/>
        <v>0</v>
      </c>
      <c r="N60" s="35" t="s">
        <v>136</v>
      </c>
      <c r="O60" s="8">
        <f t="shared" si="5"/>
        <v>0</v>
      </c>
      <c r="P60" s="8">
        <f t="shared" si="5"/>
        <v>0</v>
      </c>
      <c r="Q60" s="8">
        <f t="shared" si="5"/>
        <v>0</v>
      </c>
      <c r="R60" s="8">
        <f t="shared" si="5"/>
        <v>0</v>
      </c>
      <c r="S60" s="8">
        <f t="shared" si="5"/>
        <v>0</v>
      </c>
      <c r="T60" s="8">
        <f t="shared" si="5"/>
        <v>0</v>
      </c>
      <c r="U60" s="8">
        <f>U58*75</f>
        <v>0</v>
      </c>
      <c r="V60" s="9">
        <f t="shared" si="5"/>
        <v>0</v>
      </c>
      <c r="W60" s="9">
        <f>W58*75</f>
        <v>0</v>
      </c>
      <c r="X60" s="9">
        <f>X58*75</f>
        <v>0</v>
      </c>
      <c r="Y60" s="35" t="s">
        <v>136</v>
      </c>
    </row>
    <row r="61" spans="1:25" ht="13.5" hidden="1" thickTop="1">
      <c r="A61" s="7"/>
      <c r="B61" s="8" t="s">
        <v>55</v>
      </c>
      <c r="C61" s="184">
        <v>3</v>
      </c>
      <c r="D61" s="8">
        <v>0</v>
      </c>
      <c r="E61" s="8"/>
      <c r="F61" s="8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35" t="s">
        <v>137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41"/>
      <c r="U61" s="41"/>
      <c r="V61" s="9">
        <v>0</v>
      </c>
      <c r="W61" s="9">
        <v>0</v>
      </c>
      <c r="X61" s="9">
        <v>0</v>
      </c>
      <c r="Y61" s="35" t="s">
        <v>137</v>
      </c>
    </row>
    <row r="62" spans="1:25" ht="13.5" hidden="1" thickTop="1">
      <c r="A62" s="7"/>
      <c r="B62" s="8" t="s">
        <v>58</v>
      </c>
      <c r="C62" s="62">
        <v>7.8</v>
      </c>
      <c r="D62" s="8">
        <f>D60+D61</f>
        <v>0</v>
      </c>
      <c r="E62" s="8"/>
      <c r="F62" s="8"/>
      <c r="G62" s="8">
        <f aca="true" t="shared" si="6" ref="G62:V62">G60+G61</f>
        <v>0</v>
      </c>
      <c r="H62" s="8">
        <f t="shared" si="6"/>
        <v>0</v>
      </c>
      <c r="I62" s="8">
        <f t="shared" si="6"/>
        <v>0</v>
      </c>
      <c r="J62" s="8">
        <f t="shared" si="6"/>
        <v>0</v>
      </c>
      <c r="K62" s="8">
        <f t="shared" si="6"/>
        <v>0</v>
      </c>
      <c r="L62" s="8">
        <f>L60+L61</f>
        <v>0</v>
      </c>
      <c r="M62" s="8">
        <f t="shared" si="6"/>
        <v>0</v>
      </c>
      <c r="N62" s="35" t="s">
        <v>138</v>
      </c>
      <c r="O62" s="8">
        <f t="shared" si="6"/>
        <v>0</v>
      </c>
      <c r="P62" s="8">
        <f t="shared" si="6"/>
        <v>0</v>
      </c>
      <c r="Q62" s="8">
        <f t="shared" si="6"/>
        <v>0</v>
      </c>
      <c r="R62" s="8">
        <f>R60+R61</f>
        <v>0</v>
      </c>
      <c r="S62" s="8">
        <f t="shared" si="6"/>
        <v>0</v>
      </c>
      <c r="T62" s="8">
        <f t="shared" si="6"/>
        <v>0</v>
      </c>
      <c r="U62" s="8">
        <f>U60+U61</f>
        <v>0</v>
      </c>
      <c r="V62" s="9">
        <f t="shared" si="6"/>
        <v>0</v>
      </c>
      <c r="W62" s="9">
        <f>W60+W61</f>
        <v>0</v>
      </c>
      <c r="X62" s="9">
        <f>X60+X61</f>
        <v>0</v>
      </c>
      <c r="Y62" s="35" t="s">
        <v>138</v>
      </c>
    </row>
    <row r="63" spans="1:25" ht="13.5" hidden="1" thickTop="1">
      <c r="A63" s="7"/>
      <c r="B63" s="19" t="s">
        <v>140</v>
      </c>
      <c r="C63" s="65">
        <v>7.8</v>
      </c>
      <c r="D63" s="8"/>
      <c r="E63" s="8"/>
      <c r="F63" s="8"/>
      <c r="G63" s="8"/>
      <c r="H63" s="8" t="s">
        <v>50</v>
      </c>
      <c r="I63" s="8"/>
      <c r="J63" s="8"/>
      <c r="K63" s="8"/>
      <c r="L63" s="8"/>
      <c r="M63" s="8"/>
      <c r="N63" s="35" t="s">
        <v>139</v>
      </c>
      <c r="O63" s="8"/>
      <c r="P63" s="8"/>
      <c r="Q63" s="8"/>
      <c r="R63" s="8"/>
      <c r="S63" s="8"/>
      <c r="T63" s="8" t="s">
        <v>50</v>
      </c>
      <c r="U63" s="8"/>
      <c r="V63" s="9"/>
      <c r="W63" s="9"/>
      <c r="X63" s="9"/>
      <c r="Y63" s="35" t="s">
        <v>139</v>
      </c>
    </row>
    <row r="64" spans="1:24" ht="14.25" hidden="1" thickBot="1" thickTop="1">
      <c r="A64" s="12"/>
      <c r="B64" s="13" t="s">
        <v>62</v>
      </c>
      <c r="C64" s="185" t="s">
        <v>141</v>
      </c>
      <c r="D64" s="13" t="s">
        <v>50</v>
      </c>
      <c r="E64" s="13"/>
      <c r="F64" s="13"/>
      <c r="G64" s="13"/>
      <c r="H64" s="13" t="s">
        <v>50</v>
      </c>
      <c r="I64" s="13"/>
      <c r="J64" s="13"/>
      <c r="K64" s="13"/>
      <c r="L64" s="13"/>
      <c r="M64" s="13"/>
      <c r="N64" s="13"/>
      <c r="O64" s="13" t="s">
        <v>50</v>
      </c>
      <c r="P64" s="13" t="s">
        <v>50</v>
      </c>
      <c r="Q64" s="13"/>
      <c r="R64" s="13"/>
      <c r="S64" s="13"/>
      <c r="T64" s="13"/>
      <c r="U64" s="13"/>
      <c r="V64" s="45"/>
      <c r="W64" s="45"/>
      <c r="X64" s="45"/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spans="1:25" ht="17.25" hidden="1" thickBot="1" thickTop="1">
      <c r="A77" s="3"/>
      <c r="B77" s="72" t="s">
        <v>69</v>
      </c>
      <c r="C77" s="6"/>
      <c r="D77" s="2" t="s">
        <v>1</v>
      </c>
      <c r="E77" s="2"/>
      <c r="F77" s="2"/>
      <c r="G77" s="2" t="s">
        <v>2</v>
      </c>
      <c r="H77" s="2" t="s">
        <v>0</v>
      </c>
      <c r="I77" s="2" t="s">
        <v>3</v>
      </c>
      <c r="J77" s="2" t="s">
        <v>4</v>
      </c>
      <c r="K77" s="2" t="s">
        <v>5</v>
      </c>
      <c r="L77" s="2" t="s">
        <v>63</v>
      </c>
      <c r="M77" s="2" t="s">
        <v>6</v>
      </c>
      <c r="N77" s="14" t="s">
        <v>59</v>
      </c>
      <c r="O77" s="2" t="s">
        <v>7</v>
      </c>
      <c r="P77" s="2" t="s">
        <v>8</v>
      </c>
      <c r="Q77" s="2" t="s">
        <v>9</v>
      </c>
      <c r="R77" s="2" t="s">
        <v>64</v>
      </c>
      <c r="S77" s="2" t="s">
        <v>10</v>
      </c>
      <c r="T77" s="2" t="s">
        <v>11</v>
      </c>
      <c r="U77" s="2" t="s">
        <v>68</v>
      </c>
      <c r="V77" s="2" t="s">
        <v>12</v>
      </c>
      <c r="W77" s="2" t="s">
        <v>12</v>
      </c>
      <c r="X77" s="2" t="s">
        <v>12</v>
      </c>
      <c r="Y77" s="15" t="s">
        <v>45</v>
      </c>
    </row>
    <row r="78" ht="12.75" hidden="1">
      <c r="B78" s="11" t="s">
        <v>111</v>
      </c>
    </row>
    <row r="79" spans="2:24" ht="12.75" hidden="1">
      <c r="B79" s="11" t="s">
        <v>70</v>
      </c>
      <c r="D79" s="51" t="s">
        <v>141</v>
      </c>
      <c r="E79" s="51"/>
      <c r="F79" s="51"/>
      <c r="G79" s="51" t="s">
        <v>141</v>
      </c>
      <c r="H79" s="51" t="s">
        <v>141</v>
      </c>
      <c r="I79" s="51" t="s">
        <v>141</v>
      </c>
      <c r="J79" s="51" t="s">
        <v>142</v>
      </c>
      <c r="K79" s="51" t="s">
        <v>141</v>
      </c>
      <c r="L79" s="51" t="s">
        <v>141</v>
      </c>
      <c r="M79" s="51" t="s">
        <v>144</v>
      </c>
      <c r="O79" s="51" t="s">
        <v>143</v>
      </c>
      <c r="P79" s="51" t="s">
        <v>142</v>
      </c>
      <c r="Q79" s="51" t="s">
        <v>141</v>
      </c>
      <c r="R79" s="51" t="s">
        <v>141</v>
      </c>
      <c r="S79" s="51" t="s">
        <v>141</v>
      </c>
      <c r="T79" s="51" t="s">
        <v>141</v>
      </c>
      <c r="U79" s="51" t="s">
        <v>141</v>
      </c>
      <c r="V79" s="52" t="s">
        <v>145</v>
      </c>
      <c r="W79" s="52" t="s">
        <v>145</v>
      </c>
      <c r="X79" s="52" t="s">
        <v>145</v>
      </c>
    </row>
    <row r="80" spans="1:2" ht="12.75" hidden="1">
      <c r="A80" s="53" t="s">
        <v>146</v>
      </c>
      <c r="B80" s="11" t="s">
        <v>71</v>
      </c>
    </row>
    <row r="81" spans="1:2" ht="12.75" hidden="1">
      <c r="A81" s="53" t="s">
        <v>147</v>
      </c>
      <c r="B81" s="18" t="s">
        <v>67</v>
      </c>
    </row>
    <row r="82" spans="1:2" ht="12.75" hidden="1">
      <c r="A82" s="53" t="s">
        <v>135</v>
      </c>
      <c r="B82" s="18" t="s">
        <v>72</v>
      </c>
    </row>
    <row r="83" spans="1:2" ht="12.75" hidden="1">
      <c r="A83" s="53" t="s">
        <v>148</v>
      </c>
      <c r="B83" s="19" t="s">
        <v>73</v>
      </c>
    </row>
    <row r="84" spans="1:2" ht="12.75" hidden="1">
      <c r="A84" s="53" t="s">
        <v>149</v>
      </c>
      <c r="B84" s="18" t="s">
        <v>65</v>
      </c>
    </row>
    <row r="85" spans="1:2" ht="12.75" hidden="1">
      <c r="A85" s="53" t="s">
        <v>150</v>
      </c>
      <c r="B85" s="18" t="s">
        <v>74</v>
      </c>
    </row>
    <row r="86" spans="1:2" ht="12.75" hidden="1">
      <c r="A86" s="53" t="s">
        <v>151</v>
      </c>
      <c r="B86" s="8" t="s">
        <v>61</v>
      </c>
    </row>
    <row r="87" ht="12.75" hidden="1"/>
    <row r="88" ht="12.75" hidden="1">
      <c r="B88" s="11" t="s">
        <v>75</v>
      </c>
    </row>
    <row r="89" ht="12.75" hidden="1">
      <c r="B89" s="11" t="s">
        <v>76</v>
      </c>
    </row>
    <row r="90" spans="1:2" ht="12.75" hidden="1">
      <c r="A90" s="23" t="s">
        <v>116</v>
      </c>
      <c r="B90" s="11" t="s">
        <v>77</v>
      </c>
    </row>
    <row r="91" spans="1:2" ht="12.75" hidden="1">
      <c r="A91" s="23" t="s">
        <v>117</v>
      </c>
      <c r="B91" s="18" t="s">
        <v>78</v>
      </c>
    </row>
    <row r="92" spans="1:2" ht="12.75" hidden="1">
      <c r="A92" s="23" t="s">
        <v>118</v>
      </c>
      <c r="B92" s="11" t="s">
        <v>79</v>
      </c>
    </row>
    <row r="93" spans="1:2" ht="12.75" hidden="1">
      <c r="A93" s="51" t="s">
        <v>121</v>
      </c>
      <c r="B93" s="18" t="s">
        <v>80</v>
      </c>
    </row>
    <row r="94" spans="1:2" ht="12.75" hidden="1">
      <c r="A94" s="33" t="s">
        <v>117</v>
      </c>
      <c r="B94" s="18" t="s">
        <v>119</v>
      </c>
    </row>
    <row r="95" spans="1:2" ht="12.75" hidden="1">
      <c r="A95" s="23" t="s">
        <v>120</v>
      </c>
      <c r="B95" s="18" t="s">
        <v>81</v>
      </c>
    </row>
    <row r="96" spans="1:2" ht="12.75" hidden="1">
      <c r="A96" s="23" t="s">
        <v>120</v>
      </c>
      <c r="B96" s="73" t="s">
        <v>82</v>
      </c>
    </row>
    <row r="97" spans="1:2" ht="12.75" hidden="1">
      <c r="A97" s="23" t="s">
        <v>121</v>
      </c>
      <c r="B97" s="11" t="s">
        <v>83</v>
      </c>
    </row>
    <row r="98" spans="1:2" ht="12.75" hidden="1">
      <c r="A98" s="23" t="s">
        <v>122</v>
      </c>
      <c r="B98" s="11" t="s">
        <v>84</v>
      </c>
    </row>
    <row r="99" spans="1:2" ht="12.75" hidden="1">
      <c r="A99" s="23" t="s">
        <v>123</v>
      </c>
      <c r="B99" s="18" t="s">
        <v>85</v>
      </c>
    </row>
    <row r="100" spans="1:2" ht="12.75" hidden="1">
      <c r="A100" s="23" t="s">
        <v>124</v>
      </c>
      <c r="B100" s="11" t="s">
        <v>86</v>
      </c>
    </row>
    <row r="101" spans="1:2" ht="12.75" hidden="1">
      <c r="A101" s="51" t="s">
        <v>152</v>
      </c>
      <c r="B101" s="11" t="s">
        <v>87</v>
      </c>
    </row>
    <row r="102" spans="1:2" ht="12.75" hidden="1">
      <c r="A102" s="23" t="s">
        <v>125</v>
      </c>
      <c r="B102" s="11" t="s">
        <v>88</v>
      </c>
    </row>
    <row r="103" ht="12.75" hidden="1">
      <c r="B103" s="11" t="s">
        <v>89</v>
      </c>
    </row>
    <row r="104" ht="12.75" hidden="1">
      <c r="B104" s="74" t="s">
        <v>93</v>
      </c>
    </row>
    <row r="105" ht="12.75" hidden="1">
      <c r="B105" s="74" t="s">
        <v>94</v>
      </c>
    </row>
    <row r="106" ht="12.75" hidden="1">
      <c r="B106" s="74" t="s">
        <v>95</v>
      </c>
    </row>
    <row r="107" ht="12.75" hidden="1">
      <c r="B107" s="74" t="s">
        <v>90</v>
      </c>
    </row>
    <row r="108" ht="12.75" hidden="1">
      <c r="B108" s="74" t="s">
        <v>91</v>
      </c>
    </row>
    <row r="109" ht="12.75" hidden="1">
      <c r="B109" s="75" t="s">
        <v>92</v>
      </c>
    </row>
    <row r="110" ht="12.75" hidden="1">
      <c r="B110" s="75" t="s">
        <v>96</v>
      </c>
    </row>
    <row r="111" ht="12.75" hidden="1">
      <c r="B111" s="75" t="s">
        <v>97</v>
      </c>
    </row>
    <row r="112" ht="12.75" hidden="1">
      <c r="B112" s="75" t="s">
        <v>98</v>
      </c>
    </row>
    <row r="113" ht="12.75" hidden="1">
      <c r="B113" s="75" t="s">
        <v>101</v>
      </c>
    </row>
    <row r="114" ht="12.75" hidden="1">
      <c r="B114" s="75" t="s">
        <v>99</v>
      </c>
    </row>
    <row r="115" ht="12.75" hidden="1">
      <c r="B115" s="75" t="s">
        <v>100</v>
      </c>
    </row>
    <row r="116" ht="12.75" hidden="1"/>
    <row r="117" ht="12.75" hidden="1">
      <c r="B117" s="75" t="s">
        <v>102</v>
      </c>
    </row>
    <row r="118" spans="1:2" ht="12.75" hidden="1">
      <c r="A118" s="23" t="s">
        <v>126</v>
      </c>
      <c r="B118" s="75" t="s">
        <v>103</v>
      </c>
    </row>
    <row r="119" spans="1:2" ht="12.75" hidden="1">
      <c r="A119" s="23" t="s">
        <v>123</v>
      </c>
      <c r="B119" s="75" t="s">
        <v>104</v>
      </c>
    </row>
    <row r="120" spans="1:2" ht="12.75" hidden="1">
      <c r="A120" s="23" t="s">
        <v>127</v>
      </c>
      <c r="B120" s="75" t="s">
        <v>105</v>
      </c>
    </row>
    <row r="121" spans="1:2" ht="12.75" hidden="1">
      <c r="A121" s="23"/>
      <c r="B121" s="75" t="s">
        <v>109</v>
      </c>
    </row>
    <row r="122" ht="12.75" hidden="1">
      <c r="B122" s="75" t="s">
        <v>106</v>
      </c>
    </row>
    <row r="123" spans="1:2" ht="12.75" hidden="1">
      <c r="A123" s="23" t="s">
        <v>132</v>
      </c>
      <c r="B123" s="75" t="s">
        <v>107</v>
      </c>
    </row>
    <row r="124" spans="1:2" ht="12.75" hidden="1">
      <c r="A124" s="23" t="s">
        <v>133</v>
      </c>
      <c r="B124" s="75" t="s">
        <v>108</v>
      </c>
    </row>
    <row r="125" spans="1:2" ht="12.75" hidden="1">
      <c r="A125" s="23" t="s">
        <v>134</v>
      </c>
      <c r="B125" s="75" t="s">
        <v>110</v>
      </c>
    </row>
    <row r="126" ht="12.75" hidden="1"/>
    <row r="127" spans="1:2" ht="12.75" hidden="1">
      <c r="A127" s="23" t="s">
        <v>128</v>
      </c>
      <c r="B127" s="75" t="s">
        <v>129</v>
      </c>
    </row>
    <row r="128" ht="12.75" hidden="1">
      <c r="B128" s="75" t="s">
        <v>130</v>
      </c>
    </row>
    <row r="129" ht="12.75" hidden="1">
      <c r="B129" s="76" t="s">
        <v>131</v>
      </c>
    </row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</sheetData>
  <sheetProtection/>
  <conditionalFormatting sqref="D45:F46 S51:X51 A1 H2:H41 D2:G44 D43:D46 G42:I46 I2:M43 H44:M46 J51:P51 D51:H51 B13:B19 D50:X50 N2:X46">
    <cfRule type="cellIs" priority="170" dxfId="5" operator="equal" stopIfTrue="1">
      <formula>3</formula>
    </cfRule>
    <cfRule type="cellIs" priority="171" dxfId="4" operator="equal" stopIfTrue="1">
      <formula>2</formula>
    </cfRule>
    <cfRule type="cellIs" priority="172" dxfId="1" operator="equal" stopIfTrue="1">
      <formula>1</formula>
    </cfRule>
  </conditionalFormatting>
  <conditionalFormatting sqref="D11:M13 G42:M46 D42:D46 O43:P44 R43:U44 V42:X46 Q43:Q46 O42:U42 O45:U46 O11:X13">
    <cfRule type="cellIs" priority="160" dxfId="2" operator="equal" stopIfTrue="1">
      <formula>"y?"</formula>
    </cfRule>
    <cfRule type="cellIs" priority="161" dxfId="1" operator="equal" stopIfTrue="1">
      <formula>"n"</formula>
    </cfRule>
    <cfRule type="containsText" priority="162" dxfId="0" operator="containsText" stopIfTrue="1" text="y">
      <formula>NOT(ISERROR(SEARCH("y",D11)))</formula>
    </cfRule>
  </conditionalFormatting>
  <conditionalFormatting sqref="C2:C51 C61:C62">
    <cfRule type="cellIs" priority="10" dxfId="5" operator="equal" stopIfTrue="1">
      <formula>3</formula>
    </cfRule>
    <cfRule type="cellIs" priority="11" dxfId="4" operator="equal" stopIfTrue="1">
      <formula>2</formula>
    </cfRule>
    <cfRule type="cellIs" priority="12" dxfId="1" operator="equal" stopIfTrue="1">
      <formula>1</formula>
    </cfRule>
  </conditionalFormatting>
  <conditionalFormatting sqref="C11:C13 C42:C46">
    <cfRule type="cellIs" priority="7" dxfId="2" operator="equal" stopIfTrue="1">
      <formula>"y?"</formula>
    </cfRule>
    <cfRule type="cellIs" priority="8" dxfId="1" operator="equal" stopIfTrue="1">
      <formula>"n"</formula>
    </cfRule>
    <cfRule type="containsText" priority="9" dxfId="0" operator="containsText" stopIfTrue="1" text="y">
      <formula>NOT(ISERROR(SEARCH("y",C11)))</formula>
    </cfRule>
  </conditionalFormatting>
  <printOptions gridLines="1" horizontalCentered="1" vertic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8" scale="77" r:id="rId3"/>
  <headerFooter alignWithMargins="0">
    <oddHeader>&amp;C&amp;"Arial,Bold"SONNING COMMON NEIGHBOURHOOD PLAN&amp;"Arial,Regular"
&amp;"Arial,Bold"&amp;USITE RANKING CRITERIA + SUMMARY OF SITE EVALUATIONS</oddHeader>
    <oddFooter>&amp;L&amp;F</oddFooter>
  </headerFooter>
  <rowBreaks count="2" manualBreakCount="2">
    <brk id="65" max="255" man="1"/>
    <brk id="76" max="255" man="1"/>
  </rowBreaks>
  <colBreaks count="1" manualBreakCount="1">
    <brk id="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Rawlins</dc:creator>
  <cp:keywords/>
  <dc:description/>
  <cp:lastModifiedBy>Alastair</cp:lastModifiedBy>
  <cp:lastPrinted>2020-01-20T15:32:13Z</cp:lastPrinted>
  <dcterms:created xsi:type="dcterms:W3CDTF">2012-07-18T15:47:07Z</dcterms:created>
  <dcterms:modified xsi:type="dcterms:W3CDTF">2020-02-11T12:38:34Z</dcterms:modified>
  <cp:category/>
  <cp:version/>
  <cp:contentType/>
  <cp:contentStatus/>
</cp:coreProperties>
</file>